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1"/>
  <workbookPr codeName="ThisWorkbook"/>
  <mc:AlternateContent xmlns:mc="http://schemas.openxmlformats.org/markup-compatibility/2006">
    <mc:Choice Requires="x15">
      <x15ac:absPath xmlns:x15ac="http://schemas.microsoft.com/office/spreadsheetml/2010/11/ac" url="/Volumes/confern/CRO/Portfolios/IEEE Microwave Theory and Techniques Society - MTT/M&amp;S Templates/Budget/"/>
    </mc:Choice>
  </mc:AlternateContent>
  <xr:revisionPtr revIDLastSave="0" documentId="8_{65175222-8FBC-2849-B715-194436BFE9CE}" xr6:coauthVersionLast="47" xr6:coauthVersionMax="47" xr10:uidLastSave="{00000000-0000-0000-0000-000000000000}"/>
  <bookViews>
    <workbookView xWindow="0" yWindow="500" windowWidth="38400" windowHeight="21600" xr2:uid="{00000000-000D-0000-FFFF-FFFF00000000}"/>
  </bookViews>
  <sheets>
    <sheet name="Guidelines" sheetId="9" r:id="rId1"/>
    <sheet name="Summary" sheetId="5" r:id="rId2"/>
    <sheet name="Revenue" sheetId="8" r:id="rId3"/>
    <sheet name="Expense" sheetId="3" r:id="rId4"/>
    <sheet name="Expense con't" sheetId="2" r:id="rId5"/>
    <sheet name="Social Function" sheetId="1" r:id="rId6"/>
  </sheets>
  <externalReferences>
    <externalReference r:id="rId7"/>
  </externalReferences>
  <definedNames>
    <definedName name="admin_srvcs">'[1]Budgeting tool'!$R$209</definedName>
    <definedName name="Advance_program">'[1]Budgeting tool'!$R$140</definedName>
    <definedName name="advertisements">'[1]Budgeting tool'!$R$142</definedName>
    <definedName name="amount_at_conf_nonmember">'[1]Budgeting tool'!$R$38:$R$41</definedName>
    <definedName name="amount_from_member_advance">'[1]Budgeting tool'!$R$25:$R$28</definedName>
    <definedName name="amount_from_member_at_conference">'[1]Budgeting tool'!$R$29:$R$32</definedName>
    <definedName name="amount_of_corpsupport">'[1]Budgeting tool'!$R$96</definedName>
    <definedName name="amount_of_grants">'[1]Budgeting tool'!$R$100</definedName>
    <definedName name="amount_of_interest">'[1]Budgeting tool'!$R$110</definedName>
    <definedName name="Amount_of_lifemember_advance">'[1]Budgeting tool'!$R$52:$R$55</definedName>
    <definedName name="Amount_of_miniconf_symp">'[1]Budgeting tool'!$R$65</definedName>
    <definedName name="amount_of_nonmember_advance">'[1]Budgeting tool'!$R$34:$R$37</definedName>
    <definedName name="amount_of_reducerate_advance">'[1]Budgeting tool'!$R$43:$R$46</definedName>
    <definedName name="amount_of_total_tutorial">'[1]Budgeting tool'!$R$76:$R$81</definedName>
    <definedName name="amt_from_social_event">'[1]Budgeting tool'!$R$104</definedName>
    <definedName name="amt_of_exhibits">'[1]Budgeting tool'!$R$92</definedName>
    <definedName name="amt_of_pub_cdrom_sales_to_mem">'[1]Budgeting tool'!$R$89</definedName>
    <definedName name="amt_of_pub_sales_from_bookbroker">'[1]Budgeting tool'!$R$87</definedName>
    <definedName name="amt_of_pub_sales_to_memb">'[1]Budgeting tool'!$R$85</definedName>
    <definedName name="amt_of_pubcdrom_sales_to_nonmem">'[1]Budgeting tool'!$R$90</definedName>
    <definedName name="amt_of_pubsales_to_nonmembers">'[1]Budgeting tool'!$R$86</definedName>
    <definedName name="amt_of_pubsales_to_pagecharges">'[1]Budgeting tool'!$R$88</definedName>
    <definedName name="amt_of_total_special_registration">'[1]Budgeting tool'!$R$61:$R$63</definedName>
    <definedName name="announcement">'[1]Budgeting tool'!$R$137</definedName>
    <definedName name="attendee_gifts">'[1]Budgeting tool'!$R$174</definedName>
    <definedName name="audio_visual">'[1]Budgeting tool'!$R$165</definedName>
    <definedName name="Audit_fees">'[1]Budgeting tool'!$R$200</definedName>
    <definedName name="Bank_fees">'[1]Budgeting tool'!$R$199</definedName>
    <definedName name="breakfast">'[1]Budgeting tool'!$R$181</definedName>
    <definedName name="breaks">'[1]Budgeting tool'!$R$184</definedName>
    <definedName name="call_for_papers">'[1]Budgeting tool'!$R$139</definedName>
    <definedName name="conf_adminis_other">'[1]Budgeting tool'!$R$211</definedName>
    <definedName name="conf_pub_proceedings">'[1]Budgeting tool'!$R$157</definedName>
    <definedName name="conf_pub_tech_digest">'[1]Budgeting tool'!$R$151</definedName>
    <definedName name="convention_center">'[1]Budgeting tool'!$R$170</definedName>
    <definedName name="credit_card_fees">'[1]Budgeting tool'!$R$198</definedName>
    <definedName name="dinner">'[1]Budgeting tool'!$R$183</definedName>
    <definedName name="external_general">'[1]Budgeting tool'!$R$129</definedName>
    <definedName name="external_promotion">'[1]Budgeting tool'!$R$128</definedName>
    <definedName name="fee_cdrom_members">'[1]Budgeting tool'!$Q$89</definedName>
    <definedName name="fee_cdrom_nonmemebrs">'[1]Budgeting tool'!$Q$90</definedName>
    <definedName name="fee_pagecharges">'[1]Budgeting tool'!$Q$88</definedName>
    <definedName name="fee_paper_ieee_book_broker">'[1]Budgeting tool'!$Q$87</definedName>
    <definedName name="fee_paper_member">'[1]Budgeting tool'!$Q$85</definedName>
    <definedName name="fee_paper_nonmember">'[1]Budgeting tool'!$Q$86</definedName>
    <definedName name="fees_exhibits">'[1]Budgeting tool'!$Q$94</definedName>
    <definedName name="final_program">'[1]Budgeting tool'!$R$141</definedName>
    <definedName name="first_call_for_papers">'[1]Budgeting tool'!$R$138</definedName>
    <definedName name="Freight_shipping">'[1]Budgeting tool'!$R$206</definedName>
    <definedName name="grant_G_and_A">'[1]Budgeting tool'!$R$207</definedName>
    <definedName name="hotel_gratuities">'[1]Budgeting tool'!$R$176</definedName>
    <definedName name="hotel_meeting_rooms">'[1]Budgeting tool'!$R$171</definedName>
    <definedName name="hotel_penalties">'[1]Budgeting tool'!$R$172</definedName>
    <definedName name="IEEE_SECT_ADVA_LOAN_REPAY">'[1]Budgeting tool'!$R$224</definedName>
    <definedName name="Ieee_section_advance_loans_budget">'[1]Budgeting tool'!$R$117</definedName>
    <definedName name="IEEE_SOC_ADV_LOAN_REPAYM">'[1]Budgeting tool'!$R$223</definedName>
    <definedName name="Ieee_society_advance_loans_budget">'[1]Budgeting tool'!$R$116</definedName>
    <definedName name="insurance">'[1]Budgeting tool'!$R$202</definedName>
    <definedName name="internal_general">'[1]Budgeting tool'!$R$127</definedName>
    <definedName name="internal_promotion">'[1]Budgeting tool'!$R$126</definedName>
    <definedName name="luncheons">'[1]Budgeting tool'!$R$182</definedName>
    <definedName name="meetings_confcalls">'[1]Budgeting tool'!$R$218</definedName>
    <definedName name="no_at_conf_nonmember">'[1]Budgeting tool'!$P$38:$P$41</definedName>
    <definedName name="no_at_conf_redrate">'[1]Budgeting tool'!$P$47:$P$50</definedName>
    <definedName name="no_of_exhibits">'[1]Budgeting tool'!$P$92</definedName>
    <definedName name="no_of_member_at_conference">'[1]Budgeting tool'!$P$29:$P$32</definedName>
    <definedName name="no_of_miniconf_symp_">'[1]Budgeting tool'!$P$65</definedName>
    <definedName name="no_of_pub_sales_to_memb">'[1]Budgeting tool'!$P$85</definedName>
    <definedName name="no_of_pub_sales_to_nonmem">'[1]Budgeting tool'!$P$86</definedName>
    <definedName name="no_of_pubcdrom_sales_to_mem">'[1]Budgeting tool'!$P$89</definedName>
    <definedName name="no_of_pubcdrom_sales_to_nonmem">'[1]Budgeting tool'!$P$90</definedName>
    <definedName name="no_of_pubsales_to_pagecharges">'[1]Budgeting tool'!$P$88</definedName>
    <definedName name="no_of_reg_lifemmeber_at_conf">'[1]Budgeting tool'!$P$56:$P$59</definedName>
    <definedName name="no_of_total_special_registration">'[1]Budgeting tool'!$P$61:$P$63</definedName>
    <definedName name="No_of_total_tutorial">'[1]Budgeting tool'!$P$76:$P$81</definedName>
    <definedName name="no_pub_sales_from_book_broker">'[1]Budgeting tool'!$P$87</definedName>
    <definedName name="number_of_lifemember_adv">'[1]Budgeting tool'!$P$52:$P$55</definedName>
    <definedName name="number_of_member_advance">'[1]Budgeting tool'!$P$25:$P$28</definedName>
    <definedName name="number_of_nonmember_advance">'[1]Budgeting tool'!$P$34:$P$37</definedName>
    <definedName name="number_of_reducerate_advance">'[1]Budgeting tool'!$P$43:$P$46</definedName>
    <definedName name="oc_attire">'[1]Budgeting tool'!$R$216</definedName>
    <definedName name="oc_tpc_gifts">'[1]Budgeting tool'!$R$215</definedName>
    <definedName name="office_supplies">'[1]Budgeting tool'!$R$205</definedName>
    <definedName name="Onsite_costs">'[1]Budgeting tool'!$R$148</definedName>
    <definedName name="onsite_temps">'[1]Budgeting tool'!$R$168</definedName>
    <definedName name="ops_room_equipment">'[1]Budgeting tool'!$R$166</definedName>
    <definedName name="other">'[1]Budgeting tool'!$R$219</definedName>
    <definedName name="other_F_and_B_act">'[1]Budgeting tool'!$R$185</definedName>
    <definedName name="other_miscellaneous_exp">'[1]Budgeting tool'!$R$226</definedName>
    <definedName name="other_prog_prod">'[1]Budgeting tool'!$R$193</definedName>
    <definedName name="Paper_review">'[1]Budgeting tool'!$R$194</definedName>
    <definedName name="Phone_fax">'[1]Budgeting tool'!$R$208</definedName>
    <definedName name="postage">'[1]Budgeting tool'!$R$204</definedName>
    <definedName name="_xlnm.Print_Area" localSheetId="3">Expense!$A$1:$I$54</definedName>
    <definedName name="_xlnm.Print_Area" localSheetId="4">'Expense con''t'!$A$1:$I$34</definedName>
    <definedName name="_xlnm.Print_Area" localSheetId="2">Revenue!$A$1:$N$64</definedName>
    <definedName name="_xlnm.Print_Area" localSheetId="5">'Social Function'!$A$1:$I$62</definedName>
    <definedName name="_xlnm.Print_Area" localSheetId="1">Summary!$A$1:$I$60</definedName>
    <definedName name="printing_duplication">'[1]Budgeting tool'!$R$203</definedName>
    <definedName name="prog_speaker_fees">'[1]Budgeting tool'!$R$191</definedName>
    <definedName name="prog_speaker_travel">'[1]Budgeting tool'!$R$192</definedName>
    <definedName name="promo_other">'[1]Budgeting tool'!$R$143</definedName>
    <definedName name="reception">'[1]Budgeting tool'!$R$180</definedName>
    <definedName name="reg_exp">'[1]Budgeting tool'!$R$133</definedName>
    <definedName name="reg_fee_adv_mem">'[1]Budgeting tool'!$Q$25:$Q$28</definedName>
    <definedName name="reg_fees_adv_redrate">'[1]Budgeting tool'!$Q$43:$Q$46</definedName>
    <definedName name="reg_fees_advance_nonmember">'[1]Budgeting tool'!$Q$34:$Q$37</definedName>
    <definedName name="reg_fees_at_conf_redrate">'[1]Budgeting tool'!$Q$47:$Q$50</definedName>
    <definedName name="reg_fees_lifemember_advance">'[1]Budgeting tool'!$Q$52:$Q$55</definedName>
    <definedName name="reg_fees_mem_regular">'[1]Budgeting tool'!$Q$29:$Q$32</definedName>
    <definedName name="reg_fees_miniconf_symposium">'[1]Budgeting tool'!$Q$67:$Q$72</definedName>
    <definedName name="reg_fees_nonmember_regular">'[1]Budgeting tool'!$Q$38:$Q$41</definedName>
    <definedName name="reg_fees_other">'[1]Budgeting tool'!$Q$61:$Q$63</definedName>
    <definedName name="reg_fees_tutorial">'[1]Budgeting tool'!$Q$76:$Q$81</definedName>
    <definedName name="security">'[1]Budgeting tool'!$R$169</definedName>
    <definedName name="signage">'[1]Budgeting tool'!$R$167</definedName>
    <definedName name="special_speaker_travel">'[1]Budgeting tool'!$R$190</definedName>
    <definedName name="special_spk_fee">'[1]Budgeting tool'!$R$189</definedName>
    <definedName name="staff_travel">'[1]Budgeting tool'!$R$210</definedName>
    <definedName name="Total__other" localSheetId="3">Expense!#REF!</definedName>
    <definedName name="Total__other" localSheetId="4">'Expense con''t'!#REF!</definedName>
    <definedName name="Total__other" localSheetId="2">Revenue!$F$62</definedName>
    <definedName name="Total__other" localSheetId="1">Summary!#REF!</definedName>
    <definedName name="Total__other">'Social Function'!#REF!</definedName>
    <definedName name="Total_administration" localSheetId="3">Expense!#REF!</definedName>
    <definedName name="Total_administration" localSheetId="4">'Expense con''t'!$D$18</definedName>
    <definedName name="Total_administration" localSheetId="2">Revenue!#REF!</definedName>
    <definedName name="Total_administration" localSheetId="1">Summary!#REF!</definedName>
    <definedName name="Total_administration">'Social Function'!#REF!</definedName>
    <definedName name="Total_Committee" localSheetId="3">Expense!#REF!</definedName>
    <definedName name="Total_Committee" localSheetId="4">'Expense con''t'!$D$23</definedName>
    <definedName name="Total_Committee" localSheetId="2">Revenue!#REF!</definedName>
    <definedName name="Total_Committee" localSheetId="1">Summary!#REF!</definedName>
    <definedName name="Total_Committee">'Social Function'!#REF!</definedName>
    <definedName name="Total_conf_pub_sales" localSheetId="3">Expense!#REF!</definedName>
    <definedName name="Total_conf_pub_sales" localSheetId="4">'Expense con''t'!#REF!</definedName>
    <definedName name="Total_conf_pub_sales" localSheetId="2">Revenue!$F$42</definedName>
    <definedName name="Total_conf_pub_sales" localSheetId="1">Summary!#REF!</definedName>
    <definedName name="Total_conf_pub_sales">'Social Function'!#REF!</definedName>
    <definedName name="Total_Conf_Publ" localSheetId="3">Expense!$D$32</definedName>
    <definedName name="Total_Conf_Publ" localSheetId="4">'Expense con''t'!#REF!</definedName>
    <definedName name="Total_Conf_Publ" localSheetId="2">Revenue!#REF!</definedName>
    <definedName name="Total_Conf_Publ" localSheetId="1">Summary!#REF!</definedName>
    <definedName name="Total_Conf_Publ">'Social Function'!#REF!</definedName>
    <definedName name="Total_exhibit_vendor" localSheetId="3">Expense!$D$38</definedName>
    <definedName name="Total_exhibit_vendor" localSheetId="4">'Expense con''t'!#REF!</definedName>
    <definedName name="Total_exhibit_vendor" localSheetId="2">Revenue!#REF!</definedName>
    <definedName name="Total_exhibit_vendor" localSheetId="1">Summary!#REF!</definedName>
    <definedName name="Total_exhibit_vendor">'Social Function'!#REF!</definedName>
    <definedName name="Total_exhibits" localSheetId="3">Expense!#REF!</definedName>
    <definedName name="Total_exhibits" localSheetId="4">'Expense con''t'!#REF!</definedName>
    <definedName name="Total_exhibits" localSheetId="2">Revenue!$F$49</definedName>
    <definedName name="Total_exhibits" localSheetId="1">Summary!#REF!</definedName>
    <definedName name="Total_exhibits">'Social Function'!#REF!</definedName>
    <definedName name="Total_loans">'[1]Budgeting tool'!$R$114</definedName>
    <definedName name="Total_local_arrangements" localSheetId="3">Expense!$D$52</definedName>
    <definedName name="Total_local_arrangements" localSheetId="4">'Expense con''t'!#REF!</definedName>
    <definedName name="Total_local_arrangements" localSheetId="2">Revenue!#REF!</definedName>
    <definedName name="Total_local_arrangements" localSheetId="1">Summary!#REF!</definedName>
    <definedName name="Total_local_arrangements">'Social Function'!#REF!</definedName>
    <definedName name="Total_manag_srvcs" localSheetId="3">Expense!$D$15</definedName>
    <definedName name="Total_manag_srvcs" localSheetId="4">'Expense con''t'!#REF!</definedName>
    <definedName name="Total_manag_srvcs" localSheetId="2">Revenue!#REF!</definedName>
    <definedName name="Total_manag_srvcs" localSheetId="1">Summary!#REF!</definedName>
    <definedName name="Total_manag_srvcs">'Social Function'!#REF!</definedName>
    <definedName name="total_miscellaneous" localSheetId="3">Expense!#REF!</definedName>
    <definedName name="total_miscellaneous" localSheetId="4">'Expense con''t'!$D$28</definedName>
    <definedName name="total_miscellaneous" localSheetId="2">Revenue!#REF!</definedName>
    <definedName name="total_miscellaneous" localSheetId="1">Summary!#REF!</definedName>
    <definedName name="total_miscellaneous">'Social Function'!#REF!</definedName>
    <definedName name="total_outlays" localSheetId="3">Expense!#REF!</definedName>
    <definedName name="total_outlays" localSheetId="4">'Expense con''t'!#REF!</definedName>
    <definedName name="total_outlays" localSheetId="2">Revenue!#REF!</definedName>
    <definedName name="total_outlays" localSheetId="1">Summary!$C$34</definedName>
    <definedName name="total_outlays">'Social Function'!#REF!</definedName>
    <definedName name="Total_promotion" localSheetId="3">Expense!$D$27</definedName>
    <definedName name="Total_promotion" localSheetId="4">'Expense con''t'!#REF!</definedName>
    <definedName name="Total_promotion" localSheetId="2">Revenue!#REF!</definedName>
    <definedName name="Total_promotion" localSheetId="1">Summary!#REF!</definedName>
    <definedName name="Total_promotion">'Social Function'!#REF!</definedName>
    <definedName name="total_receipts" localSheetId="3">Expense!#REF!</definedName>
    <definedName name="total_receipts" localSheetId="4">'Expense con''t'!#REF!</definedName>
    <definedName name="total_receipts" localSheetId="2">Revenue!#REF!</definedName>
    <definedName name="total_receipts" localSheetId="1">Summary!$C$20</definedName>
    <definedName name="total_receipts">'Social Function'!#REF!</definedName>
    <definedName name="Total_reg_exp" localSheetId="3">Expense!$D$19</definedName>
    <definedName name="Total_reg_exp" localSheetId="4">'Expense con''t'!#REF!</definedName>
    <definedName name="Total_reg_exp" localSheetId="2">Revenue!#REF!</definedName>
    <definedName name="Total_reg_exp" localSheetId="1">Summary!#REF!</definedName>
    <definedName name="Total_reg_exp">'Social Function'!#REF!</definedName>
    <definedName name="Total_reg_fees" localSheetId="3">Expense!#REF!</definedName>
    <definedName name="Total_reg_fees" localSheetId="4">'Expense con''t'!#REF!</definedName>
    <definedName name="Total_reg_fees" localSheetId="2">Revenue!$F$30</definedName>
    <definedName name="Total_reg_fees" localSheetId="1">Summary!#REF!</definedName>
    <definedName name="Total_reg_fees">'Social Function'!#REF!</definedName>
    <definedName name="Total_Soc_Func" localSheetId="3">Expense!#REF!</definedName>
    <definedName name="Total_Soc_Func" localSheetId="4">'Expense con''t'!$D$6</definedName>
    <definedName name="Total_Soc_Func" localSheetId="2">Revenue!#REF!</definedName>
    <definedName name="Total_Soc_Func" localSheetId="1">Summary!#REF!</definedName>
    <definedName name="Total_Soc_Func">'Social Function'!#REF!</definedName>
    <definedName name="Total_social_event" localSheetId="3">Expense!#REF!</definedName>
    <definedName name="Total_social_event" localSheetId="4">'Expense con''t'!#REF!</definedName>
    <definedName name="Total_social_event" localSheetId="2">Revenue!$F$53</definedName>
    <definedName name="Total_social_event" localSheetId="1">Summary!#REF!</definedName>
    <definedName name="Total_social_event">'Social Function'!#REF!</definedName>
    <definedName name="total_social_function_expense" localSheetId="3">Expense!#REF!</definedName>
    <definedName name="total_social_function_expense" localSheetId="4">'Expense con''t'!#REF!</definedName>
    <definedName name="total_social_function_expense" localSheetId="2">Revenue!#REF!</definedName>
    <definedName name="total_social_function_expense" localSheetId="1">Summary!#REF!</definedName>
    <definedName name="total_social_function_expense">'Social Function'!$F$56</definedName>
    <definedName name="tours">'[1]Budgeting tool'!$R$173</definedName>
    <definedName name="transportation">'[1]Budgeting tool'!$R$175</definedName>
    <definedName name="travel">'[1]Budgeting tool'!$R$217</definedName>
    <definedName name="travel_grants_and_awards">'[1]Budgeting tool'!$R$201</definedName>
    <definedName name="VAT">'[1]Budgeting tool'!$R$225</definedName>
    <definedName name="vendor_program">'[1]Budgeting tool'!$R$147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5" i="8" l="1"/>
  <c r="N16" i="8"/>
  <c r="N17" i="8"/>
  <c r="N18" i="8"/>
  <c r="N19" i="8"/>
  <c r="N20" i="8"/>
  <c r="N21" i="8"/>
  <c r="N22" i="8"/>
  <c r="N23" i="8"/>
  <c r="N24" i="8"/>
  <c r="N25" i="8"/>
  <c r="N26" i="8"/>
  <c r="N27" i="8"/>
  <c r="N28" i="8"/>
  <c r="N29" i="8"/>
  <c r="N30" i="8"/>
  <c r="G13" i="5"/>
  <c r="N36" i="8"/>
  <c r="N37" i="8"/>
  <c r="N38" i="8"/>
  <c r="N39" i="8"/>
  <c r="N40" i="8"/>
  <c r="N41" i="8"/>
  <c r="N42" i="8"/>
  <c r="G14" i="5"/>
  <c r="N48" i="8"/>
  <c r="N49" i="8"/>
  <c r="G15" i="5"/>
  <c r="G16" i="5"/>
  <c r="N62" i="8"/>
  <c r="G17" i="5"/>
  <c r="G18" i="5"/>
  <c r="H40" i="1"/>
  <c r="J15" i="8"/>
  <c r="J16" i="8"/>
  <c r="J17" i="8"/>
  <c r="J18" i="8"/>
  <c r="J19" i="8"/>
  <c r="J20" i="8"/>
  <c r="J21" i="8"/>
  <c r="J22" i="8"/>
  <c r="J23" i="8"/>
  <c r="J24" i="8"/>
  <c r="J25" i="8"/>
  <c r="J26" i="8"/>
  <c r="J27" i="8"/>
  <c r="J28" i="8"/>
  <c r="J29" i="8"/>
  <c r="J30" i="8"/>
  <c r="E13" i="5"/>
  <c r="J36" i="8"/>
  <c r="J37" i="8"/>
  <c r="J38" i="8"/>
  <c r="J39" i="8"/>
  <c r="J40" i="8"/>
  <c r="J41" i="8"/>
  <c r="J42" i="8"/>
  <c r="E14" i="5"/>
  <c r="J48" i="8"/>
  <c r="J49" i="8"/>
  <c r="E15" i="5"/>
  <c r="E16" i="5"/>
  <c r="J62" i="8"/>
  <c r="E17" i="5"/>
  <c r="E18" i="5"/>
  <c r="G40" i="1"/>
  <c r="F15" i="8"/>
  <c r="F16" i="8"/>
  <c r="F17" i="8"/>
  <c r="F18" i="8"/>
  <c r="F19" i="8"/>
  <c r="F20" i="8"/>
  <c r="F21" i="8"/>
  <c r="F22" i="8"/>
  <c r="F23" i="8"/>
  <c r="F24" i="8"/>
  <c r="F25" i="8"/>
  <c r="F26" i="8"/>
  <c r="F27" i="8"/>
  <c r="F28" i="8"/>
  <c r="F29" i="8"/>
  <c r="F30" i="8"/>
  <c r="C13" i="5"/>
  <c r="F36" i="8"/>
  <c r="F37" i="8"/>
  <c r="F38" i="8"/>
  <c r="F39" i="8"/>
  <c r="F40" i="8"/>
  <c r="F41" i="8"/>
  <c r="F42" i="8"/>
  <c r="C14" i="5"/>
  <c r="F48" i="8"/>
  <c r="F49" i="8"/>
  <c r="C15" i="5"/>
  <c r="C16" i="5"/>
  <c r="F62" i="8"/>
  <c r="C17" i="5"/>
  <c r="C18" i="5"/>
  <c r="F40" i="1"/>
  <c r="F31" i="1"/>
  <c r="F25" i="1"/>
  <c r="F19" i="1"/>
  <c r="F13" i="1"/>
  <c r="F7" i="1"/>
  <c r="F38" i="1"/>
  <c r="D6" i="2"/>
  <c r="D18" i="2"/>
  <c r="D23" i="2"/>
  <c r="D26" i="2"/>
  <c r="D28" i="2"/>
  <c r="D15" i="3"/>
  <c r="D27" i="3"/>
  <c r="D32" i="3"/>
  <c r="D38" i="3"/>
  <c r="D52" i="3"/>
  <c r="D19" i="3"/>
  <c r="D32" i="2"/>
  <c r="E37" i="5"/>
  <c r="G37" i="5"/>
  <c r="C37" i="5"/>
  <c r="H33" i="1"/>
  <c r="H27" i="1"/>
  <c r="H21" i="1"/>
  <c r="H15" i="1"/>
  <c r="H9" i="1"/>
  <c r="H38" i="1"/>
  <c r="K30" i="8"/>
  <c r="H42" i="1"/>
  <c r="G32" i="1"/>
  <c r="G26" i="1"/>
  <c r="G20" i="1"/>
  <c r="G14" i="1"/>
  <c r="G8" i="1"/>
  <c r="G38" i="1"/>
  <c r="G30" i="8"/>
  <c r="G42" i="1"/>
  <c r="C30" i="8"/>
  <c r="F42" i="1"/>
  <c r="C29" i="5"/>
  <c r="H32" i="3"/>
  <c r="F32" i="3"/>
  <c r="C22" i="5"/>
  <c r="C23" i="5"/>
  <c r="C26" i="5"/>
  <c r="C24" i="5"/>
  <c r="C25" i="5"/>
  <c r="H15" i="3"/>
  <c r="H19" i="3"/>
  <c r="G23" i="5"/>
  <c r="H27" i="3"/>
  <c r="G24" i="5"/>
  <c r="G25" i="5"/>
  <c r="H38" i="3"/>
  <c r="G26" i="5"/>
  <c r="H52" i="3"/>
  <c r="G27" i="5"/>
  <c r="F15" i="3"/>
  <c r="E22" i="5"/>
  <c r="F19" i="3"/>
  <c r="E23" i="5"/>
  <c r="F27" i="3"/>
  <c r="E24" i="5"/>
  <c r="E25" i="5"/>
  <c r="F38" i="3"/>
  <c r="E26" i="5"/>
  <c r="F52" i="3"/>
  <c r="E27" i="5"/>
  <c r="H18" i="2"/>
  <c r="G29" i="5"/>
  <c r="H23" i="2"/>
  <c r="H28" i="2"/>
  <c r="G31" i="5"/>
  <c r="F18" i="2"/>
  <c r="F23" i="2"/>
  <c r="E30" i="5"/>
  <c r="F28" i="2"/>
  <c r="E31" i="5"/>
  <c r="C30" i="5"/>
  <c r="H53" i="1"/>
  <c r="G53" i="1"/>
  <c r="F53" i="1"/>
  <c r="G22" i="5"/>
  <c r="G30" i="5"/>
  <c r="E29" i="5"/>
  <c r="H6" i="2"/>
  <c r="H32" i="2"/>
  <c r="H56" i="1"/>
  <c r="G28" i="5"/>
  <c r="G32" i="5"/>
  <c r="G34" i="5"/>
  <c r="E20" i="5"/>
  <c r="E28" i="5"/>
  <c r="E32" i="5"/>
  <c r="E34" i="5"/>
  <c r="G56" i="1"/>
  <c r="J63" i="8"/>
  <c r="C20" i="5"/>
  <c r="G20" i="5"/>
  <c r="G36" i="5"/>
  <c r="G44" i="5"/>
  <c r="N63" i="8"/>
  <c r="F63" i="8"/>
  <c r="F6" i="2"/>
  <c r="F32" i="2"/>
  <c r="F56" i="1"/>
  <c r="C28" i="5"/>
  <c r="C27" i="5"/>
  <c r="C31" i="5"/>
  <c r="E36" i="5"/>
  <c r="G42" i="5"/>
  <c r="G45" i="5"/>
  <c r="G43" i="5"/>
  <c r="C32" i="5"/>
  <c r="C34" i="5"/>
  <c r="C36" i="5"/>
  <c r="G46" i="5"/>
  <c r="D45" i="5"/>
  <c r="D44" i="5"/>
  <c r="D42" i="5"/>
  <c r="D43" i="5"/>
  <c r="D46" i="5"/>
</calcChain>
</file>

<file path=xl/sharedStrings.xml><?xml version="1.0" encoding="utf-8"?>
<sst xmlns="http://schemas.openxmlformats.org/spreadsheetml/2006/main" count="486" uniqueCount="217">
  <si>
    <t xml:space="preserve"> </t>
  </si>
  <si>
    <t>IEEE CONFERENCE FINANCIALS</t>
  </si>
  <si>
    <t>SUMMARY FINANCIAL REPORT FOR IEEE SPONSORED  OR COSPONSORED CONFERENCES</t>
  </si>
  <si>
    <t>3. Location</t>
  </si>
  <si>
    <t>TYPE OF REPORT / CURRENCY USED</t>
  </si>
  <si>
    <t>4. Indicate type of report by checking one box:</t>
  </si>
  <si>
    <t xml:space="preserve">  Budget</t>
  </si>
  <si>
    <t>the U.S.A., indicate the local currency (e.g., Swiss Francs), the conversion units/Dollar and date.</t>
  </si>
  <si>
    <t xml:space="preserve">  BUDGET</t>
  </si>
  <si>
    <t xml:space="preserve">                  INTERIM REPORT            FINAL REPORT</t>
  </si>
  <si>
    <t xml:space="preserve">6. Registration Fees     </t>
  </si>
  <si>
    <t xml:space="preserve">                 $</t>
  </si>
  <si>
    <t>7. Conf. Publicat. Sales</t>
  </si>
  <si>
    <t>8. Exhibits</t>
  </si>
  <si>
    <t>9. Social Event</t>
  </si>
  <si>
    <t>10. All Other Receipts</t>
  </si>
  <si>
    <t>$</t>
  </si>
  <si>
    <t xml:space="preserve">   12. Conference Loans</t>
  </si>
  <si>
    <t xml:space="preserve">   13. Total Receipts     </t>
  </si>
  <si>
    <t xml:space="preserve">  EXPENSE</t>
  </si>
  <si>
    <t>14. Management Services</t>
  </si>
  <si>
    <t>15. Registration Expense</t>
  </si>
  <si>
    <t xml:space="preserve">16. Promotion               </t>
  </si>
  <si>
    <t>17. Conf. Publicat.</t>
  </si>
  <si>
    <t>18. Exhibits/Vendors</t>
  </si>
  <si>
    <t>19. Local arrangements</t>
  </si>
  <si>
    <t>20. Social Functions</t>
  </si>
  <si>
    <t>21. Administration</t>
  </si>
  <si>
    <t>22. Committee</t>
  </si>
  <si>
    <t>23. All Other Outlays</t>
  </si>
  <si>
    <t xml:space="preserve">24. Total Conf Exp.      </t>
  </si>
  <si>
    <t>25. Loan Repayments</t>
  </si>
  <si>
    <t xml:space="preserve">26. Total Outlays       </t>
  </si>
  <si>
    <t>SURPLUS/(LOSS)</t>
  </si>
  <si>
    <t>POST CONFERENCE DISTRIBUTION</t>
  </si>
  <si>
    <t xml:space="preserve">     Cosponsor Entity</t>
  </si>
  <si>
    <t xml:space="preserve">    % Share </t>
  </si>
  <si>
    <t>$ Distributed</t>
  </si>
  <si>
    <t>CONFERENCE FINANCIAL INSTITUTION</t>
  </si>
  <si>
    <t>Name of Bank</t>
  </si>
  <si>
    <t>Address</t>
  </si>
  <si>
    <t>Conference Acct. Title</t>
  </si>
  <si>
    <t xml:space="preserve">   Acct. No.</t>
  </si>
  <si>
    <t>Have you requested IEEE Conference Insurance?</t>
  </si>
  <si>
    <t>Auditor:</t>
  </si>
  <si>
    <t xml:space="preserve">    Name</t>
  </si>
  <si>
    <t xml:space="preserve">    Tel. No.       </t>
  </si>
  <si>
    <t xml:space="preserve">   Address</t>
  </si>
  <si>
    <t>SUBMITTED BY:</t>
  </si>
  <si>
    <t xml:space="preserve">   Conference Position</t>
  </si>
  <si>
    <t>CONF. SIGNATURE</t>
  </si>
  <si>
    <t>SOCIETY SIGNATURE</t>
  </si>
  <si>
    <t xml:space="preserve">    Date:</t>
  </si>
  <si>
    <t>IEEE SPONSORED or CO-SPONSERED CONFERENCES</t>
  </si>
  <si>
    <t>This form should be completed only for IEEE sponsored or cosponsored Conferences. The care</t>
  </si>
  <si>
    <t xml:space="preserve">taken in filling out this report will lead to a more accurate projection of your Conference's net </t>
  </si>
  <si>
    <t xml:space="preserve">surplus or loss. </t>
  </si>
  <si>
    <t xml:space="preserve">      NOTE:</t>
  </si>
  <si>
    <t xml:space="preserve">Full title of Conference </t>
  </si>
  <si>
    <t>Conf. Dates</t>
  </si>
  <si>
    <t>REGISTRATION FEES</t>
  </si>
  <si>
    <t xml:space="preserve">  X    FEE</t>
  </si>
  <si>
    <t xml:space="preserve">   Budget</t>
  </si>
  <si>
    <t xml:space="preserve">     Final</t>
  </si>
  <si>
    <t>Tutorial Fees</t>
  </si>
  <si>
    <t>Miniconferences/Symposiums</t>
  </si>
  <si>
    <t xml:space="preserve">     Total</t>
  </si>
  <si>
    <t>To IEEE HQ.</t>
  </si>
  <si>
    <t>To Members</t>
  </si>
  <si>
    <t>To Nonmembers</t>
  </si>
  <si>
    <t>Videotapes &amp; CD-ROM MEMBER</t>
  </si>
  <si>
    <t>Videotapes &amp; CD-ROM NON MEMBER</t>
  </si>
  <si>
    <t>Other Publicat. Sales(page chgs)</t>
  </si>
  <si>
    <t>EXHIBITS</t>
  </si>
  <si>
    <t>Exhibits</t>
  </si>
  <si>
    <t>SOCIAL EVENT</t>
  </si>
  <si>
    <t>(Itemize by event on separate sheets.)</t>
  </si>
  <si>
    <t>ALL OTHER</t>
  </si>
  <si>
    <t>(LIST HERE OR ATTACH DETAILS.)</t>
  </si>
  <si>
    <t>Interest</t>
  </si>
  <si>
    <t>Grants</t>
  </si>
  <si>
    <t>Corporate Support</t>
  </si>
  <si>
    <t xml:space="preserve">  </t>
  </si>
  <si>
    <t>IEEE CONFERENCE DETAILED FINANCIAL REPORT - PART II: EXPENSE</t>
  </si>
  <si>
    <t>taken in filling out this report will lead to a more accurate projection of your Conference's net surplus or loss.</t>
  </si>
  <si>
    <t xml:space="preserve">                   Interim Report</t>
  </si>
  <si>
    <t>Final Report</t>
  </si>
  <si>
    <t>Management/ Services</t>
  </si>
  <si>
    <t xml:space="preserve">   Total</t>
  </si>
  <si>
    <t>Registration Expense</t>
  </si>
  <si>
    <t>PROMOTION</t>
  </si>
  <si>
    <t>Announcement</t>
  </si>
  <si>
    <t>Call For Papers</t>
  </si>
  <si>
    <t>Advance Program</t>
  </si>
  <si>
    <t>Final Program</t>
  </si>
  <si>
    <t>CONFERENCE PUBLICATIONS</t>
  </si>
  <si>
    <t xml:space="preserve">    Total</t>
  </si>
  <si>
    <t>EXHIBIT/ Vendor</t>
  </si>
  <si>
    <t>(Attach detailed statement of all expenses necessary to mount and display exhibits)</t>
  </si>
  <si>
    <t>Vendor Program</t>
  </si>
  <si>
    <t>Local Arrangements</t>
  </si>
  <si>
    <t>Audio-Visual</t>
  </si>
  <si>
    <t>Ops. Room Equipment</t>
  </si>
  <si>
    <t>Signage</t>
  </si>
  <si>
    <t>Security</t>
  </si>
  <si>
    <t>Convention Center</t>
  </si>
  <si>
    <t>Hotel Meeting Rooms</t>
  </si>
  <si>
    <t>Hotel Penalties</t>
  </si>
  <si>
    <t>Attendee Gifts</t>
  </si>
  <si>
    <t>Hotel Gratuities</t>
  </si>
  <si>
    <t>SOCIAL FUNCTIONS</t>
  </si>
  <si>
    <t>(Itemize events on next page.)</t>
  </si>
  <si>
    <t>ADMINISTRATION</t>
  </si>
  <si>
    <t>Credit Card Fees</t>
  </si>
  <si>
    <t>Bank Fees</t>
  </si>
  <si>
    <t>Audit fees</t>
  </si>
  <si>
    <t>Insurance</t>
  </si>
  <si>
    <t>Printing/Duplication</t>
  </si>
  <si>
    <t>Grant G&amp;A</t>
  </si>
  <si>
    <t>Admin Services</t>
  </si>
  <si>
    <t>COMMITTEE</t>
  </si>
  <si>
    <t>Meetings, Conf Calls</t>
  </si>
  <si>
    <t>Miscellaneous</t>
  </si>
  <si>
    <t>TOTAL EXPENSES</t>
  </si>
  <si>
    <t xml:space="preserve">   Interim</t>
  </si>
  <si>
    <t>(2) Luncheons</t>
  </si>
  <si>
    <t>(5) Breaks</t>
  </si>
  <si>
    <t>Total Social Function Expenses</t>
  </si>
  <si>
    <t>SOCIAL FUNCTION COST PER ATTENDEE</t>
  </si>
  <si>
    <t xml:space="preserve">   (Total social function expenses/No. of conference registrants)</t>
  </si>
  <si>
    <t xml:space="preserve"> OTHER PROGRAM EXPENSES</t>
  </si>
  <si>
    <t>(7) Total Other program Expenes</t>
  </si>
  <si>
    <t xml:space="preserve">TOTAL SOCIAL &amp; PROGRAM EXPENSES </t>
  </si>
  <si>
    <t xml:space="preserve">      NOTE: BE SURE TO COMPLETE AND RETURN ALL FINANCIAL FORMS TOGETHER </t>
  </si>
  <si>
    <t xml:space="preserve">       REPORT").</t>
  </si>
  <si>
    <t>1. Conference Title:</t>
  </si>
  <si>
    <t xml:space="preserve">2. Dates:     </t>
  </si>
  <si>
    <t xml:space="preserve">        Local Currency:</t>
  </si>
  <si>
    <t xml:space="preserve">      Conversion Rate:</t>
  </si>
  <si>
    <t xml:space="preserve">     Date:</t>
  </si>
  <si>
    <t xml:space="preserve">             $</t>
  </si>
  <si>
    <t xml:space="preserve">   No. Breaks</t>
  </si>
  <si>
    <t xml:space="preserve">   No. Dinner</t>
  </si>
  <si>
    <t xml:space="preserve">   No. Reception</t>
  </si>
  <si>
    <t xml:space="preserve">   No. Luncheons</t>
  </si>
  <si>
    <t>PLEASE FILL OUT GREY SHADED AREAS</t>
  </si>
  <si>
    <t xml:space="preserve">X </t>
  </si>
  <si>
    <t>No. people</t>
  </si>
  <si>
    <t>$/person</t>
  </si>
  <si>
    <t>IEEE CONFERENCE DETAILED FINANCIAL REPORT - PART II: EXPENSE con't</t>
  </si>
  <si>
    <t xml:space="preserve">  X   FEE</t>
  </si>
  <si>
    <t xml:space="preserve"> =</t>
  </si>
  <si>
    <t>BUDGET</t>
  </si>
  <si>
    <t>INTERIM</t>
  </si>
  <si>
    <t>FINAL</t>
  </si>
  <si>
    <t xml:space="preserve">Interim </t>
  </si>
  <si>
    <t>Report</t>
  </si>
  <si>
    <t>Final</t>
  </si>
  <si>
    <t>Total</t>
  </si>
  <si>
    <t>Quantity</t>
  </si>
  <si>
    <t>CONF. PUBLICATIONS SALES</t>
  </si>
  <si>
    <t xml:space="preserve">Surplus (Loss) in line 27 distributed as follows: </t>
  </si>
  <si>
    <t xml:space="preserve">                   Surplus (Loss) $</t>
  </si>
  <si>
    <t xml:space="preserve">                 Surplus (Loss) $</t>
  </si>
  <si>
    <t>F I N A L</t>
  </si>
  <si>
    <t>B U D G E T</t>
  </si>
  <si>
    <t xml:space="preserve">5. All revenue and expense figures below must be in U.S. Dollars.  For Conferences held outside </t>
  </si>
  <si>
    <t xml:space="preserve">  REVENUE</t>
  </si>
  <si>
    <t xml:space="preserve">11. Total Conf. Revenue </t>
  </si>
  <si>
    <t xml:space="preserve">All revenue items may be expressed in either U.S. Dollars or in local currency. </t>
  </si>
  <si>
    <t xml:space="preserve">           REVENUE </t>
  </si>
  <si>
    <t>TOTAL REVENUE</t>
  </si>
  <si>
    <t xml:space="preserve">      ("PART I: REVENUE," "PART II: EXPENSE," "SOCIAL FUNCTIONS" AND "SUMMARY </t>
  </si>
  <si>
    <t>IEEE CONFERENCE DETAILED FINANCIAL REPORT - PART I: REVENUE</t>
  </si>
  <si>
    <t>%</t>
  </si>
  <si>
    <t>VAT (Hotel Tax)</t>
  </si>
  <si>
    <t xml:space="preserve">   No. Days</t>
  </si>
  <si>
    <t>(1) Breakfast/Break/Lunch/Break Package</t>
  </si>
  <si>
    <t>Program Name</t>
  </si>
  <si>
    <t>Program 1 (explain)</t>
  </si>
  <si>
    <t>Program 2 (explain)</t>
  </si>
  <si>
    <t>Program 3 (explain)</t>
  </si>
  <si>
    <t>Tech Digest/Proceedings</t>
  </si>
  <si>
    <t>IEEE MTT-S</t>
  </si>
  <si>
    <t>(3) Reception</t>
  </si>
  <si>
    <t>(4) Banquest</t>
  </si>
  <si>
    <r>
      <t>Other</t>
    </r>
    <r>
      <rPr>
        <b/>
        <sz val="8"/>
        <color rgb="FFFF0000"/>
        <rFont val="Helv"/>
        <charset val="128"/>
      </rPr>
      <t xml:space="preserve"> (specify)</t>
    </r>
  </si>
  <si>
    <r>
      <t xml:space="preserve">Other </t>
    </r>
    <r>
      <rPr>
        <b/>
        <sz val="8"/>
        <color rgb="FFFF0000"/>
        <rFont val="Helv"/>
        <charset val="128"/>
      </rPr>
      <t>(specify)</t>
    </r>
  </si>
  <si>
    <r>
      <t xml:space="preserve">On-Site Costs </t>
    </r>
    <r>
      <rPr>
        <b/>
        <sz val="8"/>
        <color rgb="FFFF0000"/>
        <rFont val="Helv"/>
        <charset val="128"/>
      </rPr>
      <t>(specify)</t>
    </r>
  </si>
  <si>
    <t>Student Awards</t>
  </si>
  <si>
    <r>
      <t xml:space="preserve">On-site Temps  </t>
    </r>
    <r>
      <rPr>
        <b/>
        <sz val="8"/>
        <color rgb="FFFF0000"/>
        <rFont val="Helv"/>
        <charset val="128"/>
      </rPr>
      <t>(specify)</t>
    </r>
  </si>
  <si>
    <r>
      <t xml:space="preserve">Transportation </t>
    </r>
    <r>
      <rPr>
        <b/>
        <sz val="8"/>
        <color rgb="FFFF0000"/>
        <rFont val="Helv"/>
        <charset val="128"/>
      </rPr>
      <t xml:space="preserve"> (specify)</t>
    </r>
  </si>
  <si>
    <r>
      <t>Promotion</t>
    </r>
    <r>
      <rPr>
        <b/>
        <sz val="8"/>
        <color rgb="FFFF0000"/>
        <rFont val="Helv"/>
        <charset val="128"/>
      </rPr>
      <t xml:space="preserve"> (specify)</t>
    </r>
  </si>
  <si>
    <r>
      <t xml:space="preserve">General </t>
    </r>
    <r>
      <rPr>
        <b/>
        <sz val="8"/>
        <color rgb="FFFF0000"/>
        <rFont val="Helv"/>
        <charset val="128"/>
      </rPr>
      <t>(specify)</t>
    </r>
  </si>
  <si>
    <t>In Advance - MTT-S Members</t>
  </si>
  <si>
    <t>In Advance - IEEE Members</t>
  </si>
  <si>
    <t>In Advance - Nonmembers</t>
  </si>
  <si>
    <t>In Advance - MTT-S Student Members</t>
  </si>
  <si>
    <t>In Advance - IEEE Student Members</t>
  </si>
  <si>
    <t>In Advance - Student Nonmembers</t>
  </si>
  <si>
    <t>At Conference - MTT-S Members</t>
  </si>
  <si>
    <t>At Conference - IEEE Members</t>
  </si>
  <si>
    <t>At Conference - Nonmembers</t>
  </si>
  <si>
    <t>At Conference - MTT-S Student Members</t>
  </si>
  <si>
    <t>At Conference - IEEE Student Members</t>
  </si>
  <si>
    <t>At Conference - Student Nonmembers</t>
  </si>
  <si>
    <t>27. Surplus(Loss)-(Item 13 less Item 26)                $</t>
  </si>
  <si>
    <t xml:space="preserve">      (percentage surplus/loss)</t>
  </si>
  <si>
    <t>Social functions should amount not higher than 35% of the total revenue.</t>
  </si>
  <si>
    <r>
      <t> </t>
    </r>
    <r>
      <rPr>
        <sz val="14"/>
        <rFont val="Calibri"/>
        <family val="2"/>
      </rPr>
      <t xml:space="preserve">Before submitting your budget to MTT-S and IEEE, please check </t>
    </r>
    <r>
      <rPr>
        <i/>
        <sz val="14"/>
        <rFont val="Calibri"/>
        <family val="2"/>
      </rPr>
      <t xml:space="preserve">carefully </t>
    </r>
    <r>
      <rPr>
        <sz val="14"/>
        <rFont val="Calibri"/>
        <family val="2"/>
      </rPr>
      <t>whether it complies to the following MTT-S rules and guidelines: </t>
    </r>
  </si>
  <si>
    <r>
      <t xml:space="preserve"> </t>
    </r>
    <r>
      <rPr>
        <sz val="14"/>
        <rFont val="Calibri"/>
        <family val="2"/>
      </rPr>
      <t>“Other”: clarify clearly each of the expenses/revenues under “Other” fields. In general, the use of “Other” fields are to be avoided. </t>
    </r>
  </si>
  <si>
    <r>
      <t xml:space="preserve"> </t>
    </r>
    <r>
      <rPr>
        <sz val="14"/>
        <rFont val="Calibri"/>
        <family val="2"/>
      </rPr>
      <t>Registration fees for IEEE members (including students, advance, on-site, etc) should be at least 20% cheaper than for non-members. In 100% financially sponsored conferences, registration fees for MTT-S members should be 40$ cheaper than the fees for IEEE members (20$ for students/retired). </t>
    </r>
  </si>
  <si>
    <r>
      <t xml:space="preserve"> </t>
    </r>
    <r>
      <rPr>
        <sz val="14"/>
        <rFont val="Calibri"/>
        <family val="2"/>
      </rPr>
      <t>If IEEE is the sole sponsor you must have a reduced fee, waiver of fees, or fee differential for Student members and Life Members. Reduced fees, waiver of fees, or fee differential for special registrants (e.g., guests, speakers, event sponsors, and exhibitors) are permitted at the discretion of the Conference Organizing Committee. The individual registration fee for Life Members must be no more than that for Students. </t>
    </r>
  </si>
  <si>
    <r>
      <t xml:space="preserve"> </t>
    </r>
    <r>
      <rPr>
        <sz val="14"/>
        <rFont val="Calibri"/>
        <family val="2"/>
      </rPr>
      <t>MTT-S does not approve reimbursement of travel and accommodation expenses of invited speakers including plenary/keynote speakers. Note that no “hidden” expenses should be allocated to be used to pay for invited speakers. </t>
    </r>
  </si>
  <si>
    <r>
      <t xml:space="preserve"> </t>
    </r>
    <r>
      <rPr>
        <sz val="14"/>
        <rFont val="Calibri"/>
        <family val="2"/>
      </rPr>
      <t>Social functions, such as Reception, Banquet, Breakfasts, Lunches, etc., should amount not higher than 35% of the total revenue. There may be an exception to the 35% rule if the F&amp;B expense is inclusive of the meeting room &amp; facility costs and results in at most identical total expenses. </t>
    </r>
  </si>
  <si>
    <r>
      <t xml:space="preserve"> </t>
    </r>
    <r>
      <rPr>
        <sz val="14"/>
        <rFont val="Calibri"/>
        <family val="2"/>
      </rPr>
      <t>If you are planning to apply for a loan, make sure to write the number both as Revenue (12. Conference Loans) and Expense (25. Loan Repayments) items on Summary page. </t>
    </r>
  </si>
  <si>
    <r>
      <t xml:space="preserve"> </t>
    </r>
    <r>
      <rPr>
        <sz val="14"/>
        <rFont val="Calibri"/>
        <family val="2"/>
      </rPr>
      <t>The Initial Budget should reflect a surplus of 20%.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</si>
</sst>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numFmt numFmtId="165" formatCode="mmmm\ d\,\ yyyy"/>
  </numFmts>
  <fonts count="24">
    <font>
      <sz val="10"/>
      <name val="Arial"/>
    </font>
    <font>
      <sz val="10"/>
      <name val="Arial"/>
      <family val="2"/>
    </font>
    <font>
      <sz val="8"/>
      <name val="Helv"/>
    </font>
    <font>
      <sz val="10"/>
      <name val="Courier"/>
      <family val="1"/>
    </font>
    <font>
      <b/>
      <sz val="8"/>
      <name val="Helv"/>
    </font>
    <font>
      <sz val="8"/>
      <name val="MS Sans Serif"/>
      <family val="2"/>
    </font>
    <font>
      <sz val="8"/>
      <name val="MS Sans Serif"/>
    </font>
    <font>
      <vertAlign val="subscript"/>
      <sz val="10"/>
      <name val="Arial"/>
      <family val="2"/>
    </font>
    <font>
      <b/>
      <sz val="8"/>
      <color indexed="12"/>
      <name val="Helv"/>
    </font>
    <font>
      <b/>
      <sz val="10"/>
      <name val="Arial"/>
      <family val="2"/>
    </font>
    <font>
      <b/>
      <sz val="8"/>
      <name val="Arial"/>
      <family val="2"/>
    </font>
    <font>
      <vertAlign val="subscript"/>
      <sz val="8"/>
      <name val="helv"/>
    </font>
    <font>
      <sz val="10"/>
      <name val="Arial"/>
      <family val="2"/>
    </font>
    <font>
      <sz val="8"/>
      <name val="Arial"/>
      <family val="2"/>
    </font>
    <font>
      <sz val="10"/>
      <color rgb="FFFF0000"/>
      <name val="Arial"/>
      <family val="2"/>
    </font>
    <font>
      <sz val="10"/>
      <name val="Courier"/>
      <family val="3"/>
    </font>
    <font>
      <sz val="8"/>
      <color rgb="FF000000"/>
      <name val="Tahoma"/>
      <family val="2"/>
    </font>
    <font>
      <b/>
      <sz val="8"/>
      <name val="Helv"/>
      <charset val="128"/>
    </font>
    <font>
      <b/>
      <sz val="8"/>
      <color rgb="FFFF0000"/>
      <name val="Helv"/>
      <charset val="128"/>
    </font>
    <font>
      <b/>
      <sz val="8"/>
      <color rgb="FFFF0000"/>
      <name val="Helv"/>
    </font>
    <font>
      <sz val="12"/>
      <name val="Calibri"/>
      <family val="2"/>
    </font>
    <font>
      <sz val="14"/>
      <name val="Calibri"/>
      <family val="2"/>
    </font>
    <font>
      <i/>
      <sz val="14"/>
      <name val="Calibri"/>
      <family val="2"/>
    </font>
    <font>
      <sz val="14"/>
      <name val="Wingdings"/>
      <charset val="2"/>
    </font>
  </fonts>
  <fills count="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theme="0"/>
        <bgColor indexed="64"/>
      </patternFill>
    </fill>
  </fills>
  <borders count="45">
    <border>
      <left/>
      <right/>
      <top/>
      <bottom/>
      <diagonal/>
    </border>
    <border>
      <left/>
      <right/>
      <top/>
      <bottom style="thin">
        <color indexed="64"/>
      </bottom>
      <diagonal/>
    </border>
    <border>
      <left/>
      <right/>
      <top/>
      <bottom style="double">
        <color indexed="8"/>
      </bottom>
      <diagonal/>
    </border>
    <border>
      <left/>
      <right style="thin">
        <color indexed="8"/>
      </right>
      <top/>
      <bottom style="double">
        <color indexed="8"/>
      </bottom>
      <diagonal/>
    </border>
    <border>
      <left/>
      <right/>
      <top style="thin">
        <color indexed="64"/>
      </top>
      <bottom style="double">
        <color indexed="8"/>
      </bottom>
      <diagonal/>
    </border>
    <border>
      <left/>
      <right/>
      <top style="thin">
        <color indexed="8"/>
      </top>
      <bottom style="double">
        <color indexed="8"/>
      </bottom>
      <diagonal/>
    </border>
    <border>
      <left/>
      <right/>
      <top/>
      <bottom style="double">
        <color indexed="64"/>
      </bottom>
      <diagonal/>
    </border>
    <border>
      <left/>
      <right/>
      <top style="thin">
        <color indexed="64"/>
      </top>
      <bottom style="double">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double">
        <color indexed="8"/>
      </bottom>
      <diagonal/>
    </border>
    <border>
      <left/>
      <right/>
      <top/>
      <bottom style="thin">
        <color indexed="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bottom style="thin">
        <color indexed="8"/>
      </bottom>
      <diagonal/>
    </border>
    <border>
      <left/>
      <right/>
      <top style="thin">
        <color indexed="64"/>
      </top>
      <bottom/>
      <diagonal/>
    </border>
    <border>
      <left style="thin">
        <color indexed="64"/>
      </left>
      <right style="thin">
        <color indexed="64"/>
      </right>
      <top/>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top style="thin">
        <color indexed="8"/>
      </top>
      <bottom style="thin">
        <color indexed="8"/>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double">
        <color indexed="8"/>
      </bottom>
      <diagonal/>
    </border>
    <border>
      <left style="thin">
        <color indexed="64"/>
      </left>
      <right/>
      <top/>
      <bottom style="thin">
        <color indexed="8"/>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style="thin">
        <color indexed="8"/>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8"/>
      </right>
      <top/>
      <bottom style="double">
        <color indexed="64"/>
      </bottom>
      <diagonal/>
    </border>
    <border>
      <left style="thin">
        <color indexed="64"/>
      </left>
      <right style="thin">
        <color indexed="8"/>
      </right>
      <top style="thin">
        <color indexed="64"/>
      </top>
      <bottom style="thin">
        <color indexed="8"/>
      </bottom>
      <diagonal/>
    </border>
    <border>
      <left/>
      <right/>
      <top style="thin">
        <color indexed="8"/>
      </top>
      <bottom style="thin">
        <color indexed="64"/>
      </bottom>
      <diagonal/>
    </border>
    <border>
      <left style="thin">
        <color indexed="64"/>
      </left>
      <right/>
      <top/>
      <bottom/>
      <diagonal/>
    </border>
    <border>
      <left/>
      <right style="thin">
        <color indexed="64"/>
      </right>
      <top/>
      <bottom style="thin">
        <color indexed="8"/>
      </bottom>
      <diagonal/>
    </border>
    <border>
      <left style="thin">
        <color indexed="64"/>
      </left>
      <right/>
      <top style="thin">
        <color indexed="64"/>
      </top>
      <bottom style="double">
        <color indexed="64"/>
      </bottom>
      <diagonal/>
    </border>
    <border>
      <left/>
      <right style="thin">
        <color indexed="8"/>
      </right>
      <top style="thin">
        <color indexed="64"/>
      </top>
      <bottom style="double">
        <color indexed="64"/>
      </bottom>
      <diagonal/>
    </border>
  </borders>
  <cellStyleXfs count="2">
    <xf numFmtId="0" fontId="0" fillId="0" borderId="0"/>
    <xf numFmtId="164" fontId="3" fillId="0" borderId="0"/>
  </cellStyleXfs>
  <cellXfs count="165">
    <xf numFmtId="0" fontId="0" fillId="0" borderId="0" xfId="0"/>
    <xf numFmtId="2" fontId="2" fillId="0" borderId="0" xfId="1" applyNumberFormat="1" applyFont="1"/>
    <xf numFmtId="2" fontId="4" fillId="0" borderId="0" xfId="1" applyNumberFormat="1" applyFont="1"/>
    <xf numFmtId="2" fontId="3" fillId="0" borderId="0" xfId="1" applyNumberFormat="1"/>
    <xf numFmtId="2" fontId="2" fillId="0" borderId="0" xfId="1" applyNumberFormat="1" applyFont="1" applyAlignment="1">
      <alignment horizontal="left"/>
    </xf>
    <xf numFmtId="2" fontId="2" fillId="0" borderId="1" xfId="1" applyNumberFormat="1" applyFont="1" applyBorder="1"/>
    <xf numFmtId="2" fontId="7" fillId="0" borderId="0" xfId="1" applyNumberFormat="1" applyFont="1"/>
    <xf numFmtId="2" fontId="2" fillId="2" borderId="0" xfId="1" applyNumberFormat="1" applyFont="1" applyFill="1"/>
    <xf numFmtId="2" fontId="2" fillId="2" borderId="2" xfId="1" applyNumberFormat="1" applyFont="1" applyFill="1" applyBorder="1"/>
    <xf numFmtId="2" fontId="2" fillId="2" borderId="0" xfId="1" applyNumberFormat="1" applyFont="1" applyFill="1" applyAlignment="1">
      <alignment horizontal="left"/>
    </xf>
    <xf numFmtId="2" fontId="4" fillId="2" borderId="0" xfId="1" applyNumberFormat="1" applyFont="1" applyFill="1"/>
    <xf numFmtId="2" fontId="2" fillId="2" borderId="3" xfId="1" applyNumberFormat="1" applyFont="1" applyFill="1" applyBorder="1"/>
    <xf numFmtId="2" fontId="2" fillId="2" borderId="4" xfId="1" applyNumberFormat="1" applyFont="1" applyFill="1" applyBorder="1"/>
    <xf numFmtId="2" fontId="2" fillId="2" borderId="5" xfId="1" applyNumberFormat="1" applyFont="1" applyFill="1" applyBorder="1"/>
    <xf numFmtId="2" fontId="2" fillId="2" borderId="6" xfId="1" applyNumberFormat="1" applyFont="1" applyFill="1" applyBorder="1"/>
    <xf numFmtId="2" fontId="2" fillId="2" borderId="7" xfId="1" applyNumberFormat="1" applyFont="1" applyFill="1" applyBorder="1"/>
    <xf numFmtId="2" fontId="2" fillId="2" borderId="2" xfId="1" quotePrefix="1" applyNumberFormat="1" applyFont="1" applyFill="1" applyBorder="1"/>
    <xf numFmtId="2" fontId="2" fillId="2" borderId="8" xfId="1" applyNumberFormat="1" applyFont="1" applyFill="1" applyBorder="1"/>
    <xf numFmtId="2" fontId="2" fillId="2" borderId="9" xfId="0" quotePrefix="1" applyNumberFormat="1" applyFont="1" applyFill="1" applyBorder="1"/>
    <xf numFmtId="2" fontId="2" fillId="0" borderId="0" xfId="1" applyNumberFormat="1" applyFont="1" applyAlignment="1">
      <alignment horizontal="right"/>
    </xf>
    <xf numFmtId="2" fontId="2" fillId="3" borderId="10" xfId="1" applyNumberFormat="1" applyFont="1" applyFill="1" applyBorder="1" applyProtection="1">
      <protection locked="0"/>
    </xf>
    <xf numFmtId="2" fontId="2" fillId="3" borderId="1" xfId="1" applyNumberFormat="1" applyFont="1" applyFill="1" applyBorder="1" applyProtection="1">
      <protection locked="0"/>
    </xf>
    <xf numFmtId="2" fontId="2" fillId="3" borderId="11" xfId="1" applyNumberFormat="1" applyFont="1" applyFill="1" applyBorder="1" applyProtection="1">
      <protection locked="0"/>
    </xf>
    <xf numFmtId="2" fontId="2" fillId="3" borderId="0" xfId="1" applyNumberFormat="1" applyFont="1" applyFill="1" applyProtection="1">
      <protection locked="0"/>
    </xf>
    <xf numFmtId="2" fontId="2" fillId="3" borderId="12" xfId="1" applyNumberFormat="1" applyFont="1" applyFill="1" applyBorder="1" applyProtection="1">
      <protection locked="0"/>
    </xf>
    <xf numFmtId="2" fontId="2" fillId="3" borderId="13" xfId="1" applyNumberFormat="1" applyFont="1" applyFill="1" applyBorder="1" applyProtection="1">
      <protection locked="0"/>
    </xf>
    <xf numFmtId="2" fontId="2" fillId="3" borderId="14" xfId="1" applyNumberFormat="1" applyFont="1" applyFill="1" applyBorder="1" applyProtection="1">
      <protection locked="0"/>
    </xf>
    <xf numFmtId="2" fontId="2" fillId="3" borderId="15" xfId="1" applyNumberFormat="1" applyFont="1" applyFill="1" applyBorder="1" applyProtection="1">
      <protection locked="0"/>
    </xf>
    <xf numFmtId="2" fontId="2" fillId="3" borderId="16" xfId="1" applyNumberFormat="1" applyFont="1" applyFill="1" applyBorder="1" applyProtection="1">
      <protection locked="0"/>
    </xf>
    <xf numFmtId="2" fontId="2" fillId="3" borderId="17" xfId="1" applyNumberFormat="1" applyFont="1" applyFill="1" applyBorder="1" applyProtection="1">
      <protection locked="0"/>
    </xf>
    <xf numFmtId="2" fontId="6" fillId="3" borderId="1" xfId="0" applyNumberFormat="1" applyFont="1" applyFill="1" applyBorder="1" applyProtection="1">
      <protection locked="0"/>
    </xf>
    <xf numFmtId="2" fontId="6" fillId="3" borderId="11" xfId="0" applyNumberFormat="1" applyFont="1" applyFill="1" applyBorder="1" applyProtection="1">
      <protection locked="0"/>
    </xf>
    <xf numFmtId="2" fontId="5" fillId="3" borderId="1" xfId="1" applyNumberFormat="1" applyFont="1" applyFill="1" applyBorder="1" applyProtection="1">
      <protection locked="0"/>
    </xf>
    <xf numFmtId="2" fontId="5" fillId="3" borderId="11" xfId="1" applyNumberFormat="1" applyFont="1" applyFill="1" applyBorder="1" applyProtection="1">
      <protection locked="0"/>
    </xf>
    <xf numFmtId="2" fontId="2" fillId="3" borderId="18" xfId="1" applyNumberFormat="1" applyFont="1" applyFill="1" applyBorder="1" applyProtection="1">
      <protection locked="0"/>
    </xf>
    <xf numFmtId="0" fontId="1" fillId="0" borderId="0" xfId="0" applyFont="1"/>
    <xf numFmtId="1" fontId="2" fillId="3" borderId="10" xfId="1" applyNumberFormat="1" applyFont="1" applyFill="1" applyBorder="1" applyAlignment="1" applyProtection="1">
      <alignment horizontal="center"/>
      <protection locked="0"/>
    </xf>
    <xf numFmtId="1" fontId="2" fillId="3" borderId="19" xfId="1" applyNumberFormat="1" applyFont="1" applyFill="1" applyBorder="1" applyAlignment="1" applyProtection="1">
      <alignment horizontal="center"/>
      <protection locked="0"/>
    </xf>
    <xf numFmtId="1" fontId="2" fillId="3" borderId="20" xfId="1" applyNumberFormat="1" applyFont="1" applyFill="1" applyBorder="1" applyAlignment="1" applyProtection="1">
      <alignment horizontal="center"/>
      <protection locked="0"/>
    </xf>
    <xf numFmtId="1" fontId="2" fillId="3" borderId="12" xfId="1" applyNumberFormat="1" applyFont="1" applyFill="1" applyBorder="1" applyAlignment="1" applyProtection="1">
      <alignment horizontal="center"/>
      <protection locked="0"/>
    </xf>
    <xf numFmtId="2" fontId="2" fillId="3" borderId="12" xfId="1" applyNumberFormat="1" applyFont="1" applyFill="1" applyBorder="1" applyAlignment="1" applyProtection="1">
      <alignment horizontal="right"/>
      <protection locked="0"/>
    </xf>
    <xf numFmtId="2" fontId="2" fillId="2" borderId="12" xfId="1" applyNumberFormat="1" applyFont="1" applyFill="1" applyBorder="1"/>
    <xf numFmtId="2" fontId="2" fillId="0" borderId="12" xfId="1" applyNumberFormat="1" applyFont="1" applyBorder="1"/>
    <xf numFmtId="2" fontId="2" fillId="3" borderId="21" xfId="1" applyNumberFormat="1" applyFont="1" applyFill="1" applyBorder="1" applyAlignment="1" applyProtection="1">
      <alignment horizontal="right"/>
      <protection locked="0"/>
    </xf>
    <xf numFmtId="2" fontId="2" fillId="0" borderId="22" xfId="1" applyNumberFormat="1" applyFont="1" applyBorder="1"/>
    <xf numFmtId="2" fontId="4" fillId="0" borderId="23" xfId="1" applyNumberFormat="1" applyFont="1" applyBorder="1"/>
    <xf numFmtId="2" fontId="2" fillId="0" borderId="18" xfId="1" applyNumberFormat="1" applyFont="1" applyBorder="1"/>
    <xf numFmtId="2" fontId="2" fillId="3" borderId="24" xfId="1" applyNumberFormat="1" applyFont="1" applyFill="1" applyBorder="1" applyAlignment="1" applyProtection="1">
      <alignment horizontal="right"/>
      <protection locked="0"/>
    </xf>
    <xf numFmtId="2" fontId="2" fillId="0" borderId="11" xfId="1" applyNumberFormat="1" applyFont="1" applyBorder="1"/>
    <xf numFmtId="2" fontId="2" fillId="3" borderId="25" xfId="1" applyNumberFormat="1" applyFont="1" applyFill="1" applyBorder="1" applyAlignment="1" applyProtection="1">
      <alignment horizontal="right"/>
      <protection locked="0"/>
    </xf>
    <xf numFmtId="2" fontId="2" fillId="2" borderId="15" xfId="1" applyNumberFormat="1" applyFont="1" applyFill="1" applyBorder="1"/>
    <xf numFmtId="2" fontId="2" fillId="2" borderId="26" xfId="1" applyNumberFormat="1" applyFont="1" applyFill="1" applyBorder="1"/>
    <xf numFmtId="2" fontId="2" fillId="3" borderId="14" xfId="1" applyNumberFormat="1" applyFont="1" applyFill="1" applyBorder="1" applyAlignment="1" applyProtection="1">
      <alignment horizontal="right"/>
      <protection locked="0"/>
    </xf>
    <xf numFmtId="2" fontId="2" fillId="0" borderId="21" xfId="1" applyNumberFormat="1" applyFont="1" applyBorder="1"/>
    <xf numFmtId="2" fontId="2" fillId="2" borderId="23" xfId="1" applyNumberFormat="1" applyFont="1" applyFill="1" applyBorder="1"/>
    <xf numFmtId="2" fontId="2" fillId="2" borderId="27" xfId="1" applyNumberFormat="1" applyFont="1" applyFill="1" applyBorder="1"/>
    <xf numFmtId="2" fontId="2" fillId="0" borderId="23" xfId="1" applyNumberFormat="1" applyFont="1" applyBorder="1"/>
    <xf numFmtId="2" fontId="2" fillId="0" borderId="28" xfId="1" applyNumberFormat="1" applyFont="1" applyBorder="1"/>
    <xf numFmtId="1" fontId="2" fillId="3" borderId="23" xfId="1" applyNumberFormat="1" applyFont="1" applyFill="1" applyBorder="1" applyAlignment="1" applyProtection="1">
      <alignment horizontal="center"/>
      <protection locked="0"/>
    </xf>
    <xf numFmtId="2" fontId="2" fillId="3" borderId="29" xfId="1" applyNumberFormat="1" applyFont="1" applyFill="1" applyBorder="1" applyAlignment="1" applyProtection="1">
      <alignment horizontal="right"/>
      <protection locked="0"/>
    </xf>
    <xf numFmtId="2" fontId="2" fillId="0" borderId="30" xfId="1" applyNumberFormat="1" applyFont="1" applyBorder="1"/>
    <xf numFmtId="2" fontId="2" fillId="0" borderId="31" xfId="1" applyNumberFormat="1" applyFont="1" applyBorder="1"/>
    <xf numFmtId="2" fontId="2" fillId="0" borderId="6" xfId="1" applyNumberFormat="1" applyFont="1" applyBorder="1"/>
    <xf numFmtId="2" fontId="2" fillId="2" borderId="32" xfId="1" applyNumberFormat="1" applyFont="1" applyFill="1" applyBorder="1"/>
    <xf numFmtId="2" fontId="4" fillId="0" borderId="28" xfId="1" applyNumberFormat="1" applyFont="1" applyBorder="1"/>
    <xf numFmtId="2" fontId="4" fillId="0" borderId="29" xfId="1" applyNumberFormat="1" applyFont="1" applyBorder="1"/>
    <xf numFmtId="1" fontId="2" fillId="3" borderId="33" xfId="1" applyNumberFormat="1" applyFont="1" applyFill="1" applyBorder="1" applyAlignment="1" applyProtection="1">
      <alignment horizontal="center"/>
      <protection locked="0"/>
    </xf>
    <xf numFmtId="1" fontId="2" fillId="3" borderId="34" xfId="1" applyNumberFormat="1" applyFont="1" applyFill="1" applyBorder="1" applyAlignment="1" applyProtection="1">
      <alignment horizontal="center"/>
      <protection locked="0"/>
    </xf>
    <xf numFmtId="1" fontId="2" fillId="3" borderId="35" xfId="1" applyNumberFormat="1" applyFont="1" applyFill="1" applyBorder="1" applyAlignment="1" applyProtection="1">
      <alignment horizontal="center"/>
      <protection locked="0"/>
    </xf>
    <xf numFmtId="2" fontId="2" fillId="2" borderId="36" xfId="1" applyNumberFormat="1" applyFont="1" applyFill="1" applyBorder="1"/>
    <xf numFmtId="2" fontId="4" fillId="2" borderId="6" xfId="1" applyNumberFormat="1" applyFont="1" applyFill="1" applyBorder="1"/>
    <xf numFmtId="2" fontId="2" fillId="2" borderId="37" xfId="1" applyNumberFormat="1" applyFont="1" applyFill="1" applyBorder="1"/>
    <xf numFmtId="2" fontId="2" fillId="2" borderId="38" xfId="1" applyNumberFormat="1" applyFont="1" applyFill="1" applyBorder="1"/>
    <xf numFmtId="1" fontId="2" fillId="3" borderId="39" xfId="1" applyNumberFormat="1" applyFont="1" applyFill="1" applyBorder="1" applyAlignment="1" applyProtection="1">
      <alignment horizontal="center"/>
      <protection locked="0"/>
    </xf>
    <xf numFmtId="2" fontId="4" fillId="2" borderId="7" xfId="1" applyNumberFormat="1" applyFont="1" applyFill="1" applyBorder="1"/>
    <xf numFmtId="2" fontId="2" fillId="3" borderId="39" xfId="1" applyNumberFormat="1" applyFont="1" applyFill="1" applyBorder="1" applyProtection="1">
      <protection locked="0"/>
    </xf>
    <xf numFmtId="2" fontId="4" fillId="2" borderId="0" xfId="1" applyNumberFormat="1" applyFont="1" applyFill="1" applyAlignment="1">
      <alignment horizontal="right"/>
    </xf>
    <xf numFmtId="2" fontId="4" fillId="2" borderId="6" xfId="1" applyNumberFormat="1" applyFont="1" applyFill="1" applyBorder="1" applyAlignment="1">
      <alignment horizontal="right"/>
    </xf>
    <xf numFmtId="2" fontId="4" fillId="2" borderId="7" xfId="1" applyNumberFormat="1" applyFont="1" applyFill="1" applyBorder="1" applyAlignment="1">
      <alignment horizontal="right"/>
    </xf>
    <xf numFmtId="2" fontId="4" fillId="0" borderId="0" xfId="1" applyNumberFormat="1" applyFont="1" applyAlignment="1">
      <alignment horizontal="centerContinuous"/>
    </xf>
    <xf numFmtId="2" fontId="2" fillId="0" borderId="10" xfId="1" applyNumberFormat="1" applyFont="1" applyBorder="1"/>
    <xf numFmtId="2" fontId="2" fillId="2" borderId="0" xfId="1" applyNumberFormat="1" applyFont="1" applyFill="1" applyAlignment="1">
      <alignment horizontal="right"/>
    </xf>
    <xf numFmtId="2" fontId="2" fillId="0" borderId="40" xfId="1" applyNumberFormat="1" applyFont="1" applyBorder="1"/>
    <xf numFmtId="2" fontId="2" fillId="0" borderId="0" xfId="1" applyNumberFormat="1" applyFont="1" applyAlignment="1">
      <alignment horizontal="center"/>
    </xf>
    <xf numFmtId="2" fontId="2" fillId="0" borderId="41" xfId="1" applyNumberFormat="1" applyFont="1" applyBorder="1"/>
    <xf numFmtId="2" fontId="2" fillId="4" borderId="42" xfId="1" applyNumberFormat="1" applyFont="1" applyFill="1" applyBorder="1"/>
    <xf numFmtId="2" fontId="2" fillId="5" borderId="42" xfId="1" applyNumberFormat="1" applyFont="1" applyFill="1" applyBorder="1"/>
    <xf numFmtId="2" fontId="2" fillId="6" borderId="42" xfId="1" applyNumberFormat="1" applyFont="1" applyFill="1" applyBorder="1"/>
    <xf numFmtId="2" fontId="2" fillId="4" borderId="19" xfId="1" applyNumberFormat="1" applyFont="1" applyFill="1" applyBorder="1"/>
    <xf numFmtId="2" fontId="2" fillId="5" borderId="19" xfId="1" applyNumberFormat="1" applyFont="1" applyFill="1" applyBorder="1"/>
    <xf numFmtId="2" fontId="2" fillId="6" borderId="19" xfId="1" applyNumberFormat="1" applyFont="1" applyFill="1" applyBorder="1"/>
    <xf numFmtId="2" fontId="2" fillId="4" borderId="20" xfId="1" applyNumberFormat="1" applyFont="1" applyFill="1" applyBorder="1"/>
    <xf numFmtId="2" fontId="2" fillId="5" borderId="20" xfId="1" applyNumberFormat="1" applyFont="1" applyFill="1" applyBorder="1"/>
    <xf numFmtId="2" fontId="2" fillId="6" borderId="20" xfId="1" applyNumberFormat="1" applyFont="1" applyFill="1" applyBorder="1"/>
    <xf numFmtId="2" fontId="2" fillId="2" borderId="43" xfId="1" applyNumberFormat="1" applyFont="1" applyFill="1" applyBorder="1"/>
    <xf numFmtId="0" fontId="0" fillId="0" borderId="11" xfId="0" applyBorder="1" applyAlignment="1">
      <alignment horizontal="center"/>
    </xf>
    <xf numFmtId="0" fontId="0" fillId="0" borderId="17" xfId="0" applyBorder="1" applyAlignment="1">
      <alignment horizontal="center"/>
    </xf>
    <xf numFmtId="0" fontId="0" fillId="0" borderId="0" xfId="0" applyAlignment="1">
      <alignment horizontal="center"/>
    </xf>
    <xf numFmtId="2" fontId="10" fillId="3" borderId="12" xfId="1" applyNumberFormat="1" applyFont="1" applyFill="1" applyBorder="1" applyAlignment="1" applyProtection="1">
      <alignment horizontal="center"/>
      <protection locked="0"/>
    </xf>
    <xf numFmtId="2" fontId="10" fillId="3" borderId="31" xfId="1" applyNumberFormat="1" applyFont="1" applyFill="1" applyBorder="1" applyProtection="1">
      <protection locked="0"/>
    </xf>
    <xf numFmtId="0" fontId="2" fillId="0" borderId="0" xfId="0" applyFont="1" applyAlignment="1">
      <alignment horizontal="left"/>
    </xf>
    <xf numFmtId="2" fontId="2" fillId="0" borderId="0" xfId="0" applyNumberFormat="1" applyFont="1" applyAlignment="1">
      <alignment horizontal="left"/>
    </xf>
    <xf numFmtId="2" fontId="2" fillId="0" borderId="0" xfId="0" applyNumberFormat="1" applyFont="1"/>
    <xf numFmtId="2" fontId="2" fillId="2" borderId="0" xfId="0" applyNumberFormat="1" applyFont="1" applyFill="1"/>
    <xf numFmtId="0" fontId="2" fillId="0" borderId="0" xfId="0" applyFont="1"/>
    <xf numFmtId="0" fontId="4" fillId="0" borderId="0" xfId="0" applyFont="1" applyAlignment="1">
      <alignment horizontal="left"/>
    </xf>
    <xf numFmtId="2" fontId="11" fillId="0" borderId="0" xfId="1" applyNumberFormat="1" applyFont="1"/>
    <xf numFmtId="2" fontId="2" fillId="3" borderId="44" xfId="1" applyNumberFormat="1" applyFont="1" applyFill="1" applyBorder="1" applyProtection="1">
      <protection locked="0"/>
    </xf>
    <xf numFmtId="15" fontId="10" fillId="3" borderId="12" xfId="1" applyNumberFormat="1" applyFont="1" applyFill="1" applyBorder="1" applyAlignment="1" applyProtection="1">
      <alignment horizontal="center"/>
      <protection locked="0"/>
    </xf>
    <xf numFmtId="9" fontId="10" fillId="3" borderId="11" xfId="1" applyNumberFormat="1" applyFont="1" applyFill="1" applyBorder="1" applyProtection="1">
      <protection locked="0"/>
    </xf>
    <xf numFmtId="0" fontId="12" fillId="0" borderId="0" xfId="0" applyFont="1"/>
    <xf numFmtId="1" fontId="2" fillId="0" borderId="0" xfId="1" applyNumberFormat="1" applyFont="1"/>
    <xf numFmtId="0" fontId="14" fillId="0" borderId="0" xfId="0" applyFont="1"/>
    <xf numFmtId="2" fontId="15" fillId="0" borderId="0" xfId="1" applyNumberFormat="1" applyFont="1"/>
    <xf numFmtId="2" fontId="2" fillId="7" borderId="0" xfId="1" applyNumberFormat="1" applyFont="1" applyFill="1" applyProtection="1">
      <protection locked="0"/>
    </xf>
    <xf numFmtId="2" fontId="17" fillId="0" borderId="12" xfId="1" applyNumberFormat="1" applyFont="1" applyBorder="1" applyAlignment="1">
      <alignment horizontal="center" vertical="center"/>
    </xf>
    <xf numFmtId="2" fontId="17" fillId="0" borderId="23" xfId="1" applyNumberFormat="1" applyFont="1" applyBorder="1" applyAlignment="1">
      <alignment horizontal="center" vertical="center"/>
    </xf>
    <xf numFmtId="2" fontId="17" fillId="0" borderId="0" xfId="1" applyNumberFormat="1" applyFont="1" applyAlignment="1">
      <alignment horizontal="center" vertical="center"/>
    </xf>
    <xf numFmtId="2" fontId="17" fillId="7" borderId="0" xfId="1" applyNumberFormat="1" applyFont="1" applyFill="1" applyAlignment="1">
      <alignment horizontal="center" vertical="center"/>
    </xf>
    <xf numFmtId="0" fontId="9" fillId="0" borderId="0" xfId="0" applyFont="1" applyAlignment="1">
      <alignment horizontal="center" vertical="center"/>
    </xf>
    <xf numFmtId="2" fontId="11" fillId="0" borderId="12" xfId="1" applyNumberFormat="1" applyFont="1" applyBorder="1" applyAlignment="1">
      <alignment vertical="center"/>
    </xf>
    <xf numFmtId="2" fontId="2" fillId="7" borderId="0" xfId="1" applyNumberFormat="1" applyFont="1" applyFill="1"/>
    <xf numFmtId="2" fontId="2" fillId="7" borderId="11" xfId="1" applyNumberFormat="1" applyFont="1" applyFill="1" applyBorder="1" applyProtection="1">
      <protection locked="0"/>
    </xf>
    <xf numFmtId="2" fontId="3" fillId="7" borderId="0" xfId="1" applyNumberFormat="1" applyFill="1"/>
    <xf numFmtId="0" fontId="0" fillId="7" borderId="0" xfId="0" applyFill="1"/>
    <xf numFmtId="1" fontId="2" fillId="3" borderId="15" xfId="1" applyNumberFormat="1" applyFont="1" applyFill="1" applyBorder="1" applyAlignment="1">
      <alignment horizontal="center"/>
    </xf>
    <xf numFmtId="10" fontId="2" fillId="0" borderId="0" xfId="1" applyNumberFormat="1" applyFont="1"/>
    <xf numFmtId="2" fontId="19" fillId="0" borderId="0" xfId="1" applyNumberFormat="1" applyFont="1"/>
    <xf numFmtId="1" fontId="2" fillId="2" borderId="36" xfId="1" applyNumberFormat="1" applyFont="1" applyFill="1" applyBorder="1" applyAlignment="1">
      <alignment horizontal="center"/>
    </xf>
    <xf numFmtId="2" fontId="8" fillId="0" borderId="0" xfId="1" applyNumberFormat="1" applyFont="1" applyAlignment="1">
      <alignment horizontal="center"/>
    </xf>
    <xf numFmtId="2" fontId="4" fillId="0" borderId="0" xfId="1" applyNumberFormat="1" applyFont="1" applyAlignment="1">
      <alignment horizontal="center"/>
    </xf>
    <xf numFmtId="2" fontId="4" fillId="3" borderId="21" xfId="1" applyNumberFormat="1" applyFont="1" applyFill="1" applyBorder="1" applyProtection="1">
      <protection locked="0"/>
    </xf>
    <xf numFmtId="2" fontId="4" fillId="3" borderId="22" xfId="1" applyNumberFormat="1" applyFont="1" applyFill="1" applyBorder="1" applyProtection="1">
      <protection locked="0"/>
    </xf>
    <xf numFmtId="165" fontId="10" fillId="3" borderId="21" xfId="1" applyNumberFormat="1" applyFont="1" applyFill="1" applyBorder="1" applyAlignment="1" applyProtection="1">
      <alignment horizontal="left"/>
      <protection locked="0"/>
    </xf>
    <xf numFmtId="165" fontId="10" fillId="3" borderId="22" xfId="1" applyNumberFormat="1" applyFont="1" applyFill="1" applyBorder="1" applyAlignment="1" applyProtection="1">
      <alignment horizontal="left"/>
      <protection locked="0"/>
    </xf>
    <xf numFmtId="2" fontId="10" fillId="3" borderId="13" xfId="1" applyNumberFormat="1" applyFont="1" applyFill="1" applyBorder="1" applyAlignment="1" applyProtection="1">
      <alignment horizontal="left"/>
      <protection locked="0"/>
    </xf>
    <xf numFmtId="2" fontId="10" fillId="3" borderId="1" xfId="1" applyNumberFormat="1" applyFont="1" applyFill="1" applyBorder="1" applyAlignment="1" applyProtection="1">
      <alignment horizontal="left"/>
      <protection locked="0"/>
    </xf>
    <xf numFmtId="2" fontId="10" fillId="3" borderId="30" xfId="1" applyNumberFormat="1" applyFont="1" applyFill="1" applyBorder="1" applyAlignment="1" applyProtection="1">
      <alignment horizontal="left"/>
      <protection locked="0"/>
    </xf>
    <xf numFmtId="2" fontId="10" fillId="3" borderId="21" xfId="1" applyNumberFormat="1" applyFont="1" applyFill="1" applyBorder="1" applyAlignment="1" applyProtection="1">
      <alignment horizontal="left"/>
      <protection locked="0"/>
    </xf>
    <xf numFmtId="2" fontId="10" fillId="3" borderId="11" xfId="1" applyNumberFormat="1" applyFont="1" applyFill="1" applyBorder="1" applyAlignment="1" applyProtection="1">
      <alignment horizontal="left"/>
      <protection locked="0"/>
    </xf>
    <xf numFmtId="2" fontId="10" fillId="3" borderId="22" xfId="1" applyNumberFormat="1" applyFont="1" applyFill="1" applyBorder="1" applyAlignment="1" applyProtection="1">
      <alignment horizontal="left"/>
      <protection locked="0"/>
    </xf>
    <xf numFmtId="165" fontId="10" fillId="3" borderId="36" xfId="1" applyNumberFormat="1" applyFont="1" applyFill="1" applyBorder="1" applyAlignment="1" applyProtection="1">
      <alignment horizontal="left"/>
      <protection locked="0"/>
    </xf>
    <xf numFmtId="165" fontId="10" fillId="3" borderId="37" xfId="1" applyNumberFormat="1" applyFont="1" applyFill="1" applyBorder="1" applyAlignment="1" applyProtection="1">
      <alignment horizontal="left"/>
      <protection locked="0"/>
    </xf>
    <xf numFmtId="2" fontId="10" fillId="3" borderId="36" xfId="1" applyNumberFormat="1" applyFont="1" applyFill="1" applyBorder="1" applyAlignment="1" applyProtection="1">
      <alignment horizontal="left"/>
      <protection locked="0"/>
    </xf>
    <xf numFmtId="2" fontId="10" fillId="3" borderId="6" xfId="1" applyNumberFormat="1" applyFont="1" applyFill="1" applyBorder="1" applyAlignment="1" applyProtection="1">
      <alignment horizontal="left"/>
      <protection locked="0"/>
    </xf>
    <xf numFmtId="2" fontId="10" fillId="3" borderId="37" xfId="1" applyNumberFormat="1" applyFont="1" applyFill="1" applyBorder="1" applyAlignment="1" applyProtection="1">
      <alignment horizontal="left"/>
      <protection locked="0"/>
    </xf>
    <xf numFmtId="2" fontId="10" fillId="3" borderId="21" xfId="1" applyNumberFormat="1" applyFont="1" applyFill="1" applyBorder="1" applyAlignment="1" applyProtection="1">
      <alignment horizontal="center"/>
      <protection locked="0"/>
    </xf>
    <xf numFmtId="2" fontId="10" fillId="3" borderId="22" xfId="1" applyNumberFormat="1" applyFont="1" applyFill="1" applyBorder="1" applyAlignment="1" applyProtection="1">
      <alignment horizontal="center"/>
      <protection locked="0"/>
    </xf>
    <xf numFmtId="0" fontId="9" fillId="0" borderId="0" xfId="0" applyFont="1" applyAlignment="1">
      <alignment horizontal="center"/>
    </xf>
    <xf numFmtId="2" fontId="4" fillId="4" borderId="21" xfId="1" applyNumberFormat="1" applyFont="1" applyFill="1" applyBorder="1" applyAlignment="1">
      <alignment horizontal="center"/>
    </xf>
    <xf numFmtId="2" fontId="4" fillId="4" borderId="11" xfId="1" applyNumberFormat="1" applyFont="1" applyFill="1" applyBorder="1" applyAlignment="1">
      <alignment horizontal="center"/>
    </xf>
    <xf numFmtId="2" fontId="4" fillId="4" borderId="22" xfId="1" applyNumberFormat="1" applyFont="1" applyFill="1" applyBorder="1" applyAlignment="1">
      <alignment horizontal="center"/>
    </xf>
    <xf numFmtId="2" fontId="4" fillId="5" borderId="21" xfId="1" applyNumberFormat="1" applyFont="1" applyFill="1" applyBorder="1" applyAlignment="1">
      <alignment horizontal="center"/>
    </xf>
    <xf numFmtId="2" fontId="4" fillId="5" borderId="11" xfId="1" applyNumberFormat="1" applyFont="1" applyFill="1" applyBorder="1" applyAlignment="1">
      <alignment horizontal="center"/>
    </xf>
    <xf numFmtId="2" fontId="4" fillId="5" borderId="22" xfId="1" applyNumberFormat="1" applyFont="1" applyFill="1" applyBorder="1" applyAlignment="1">
      <alignment horizontal="center"/>
    </xf>
    <xf numFmtId="0" fontId="10" fillId="6" borderId="21" xfId="0" applyFont="1" applyFill="1" applyBorder="1" applyAlignment="1">
      <alignment horizontal="center"/>
    </xf>
    <xf numFmtId="0" fontId="10" fillId="6" borderId="11" xfId="0" applyFont="1" applyFill="1" applyBorder="1" applyAlignment="1">
      <alignment horizontal="center"/>
    </xf>
    <xf numFmtId="0" fontId="10" fillId="6" borderId="22" xfId="0" applyFont="1" applyFill="1" applyBorder="1" applyAlignment="1">
      <alignment horizontal="center"/>
    </xf>
    <xf numFmtId="165" fontId="10" fillId="3" borderId="11" xfId="1" applyNumberFormat="1" applyFont="1" applyFill="1" applyBorder="1" applyAlignment="1" applyProtection="1">
      <alignment horizontal="left"/>
      <protection locked="0"/>
    </xf>
    <xf numFmtId="2" fontId="4" fillId="0" borderId="17" xfId="1" applyNumberFormat="1" applyFont="1" applyBorder="1" applyAlignment="1">
      <alignment horizontal="center"/>
    </xf>
    <xf numFmtId="2" fontId="4" fillId="2" borderId="0" xfId="1" applyNumberFormat="1" applyFont="1" applyFill="1" applyAlignment="1">
      <alignment horizontal="center"/>
    </xf>
    <xf numFmtId="2" fontId="10" fillId="3" borderId="11" xfId="1" applyNumberFormat="1" applyFont="1" applyFill="1" applyBorder="1" applyProtection="1">
      <protection locked="0"/>
    </xf>
    <xf numFmtId="2" fontId="10" fillId="3" borderId="22" xfId="1" applyNumberFormat="1" applyFont="1" applyFill="1" applyBorder="1" applyProtection="1">
      <protection locked="0"/>
    </xf>
    <xf numFmtId="0" fontId="20" fillId="0" borderId="0" xfId="0" applyFont="1"/>
    <xf numFmtId="0" fontId="23" fillId="0" borderId="0" xfId="0" applyFont="1"/>
  </cellXfs>
  <cellStyles count="2">
    <cellStyle name="Normal" xfId="0" builtinId="0"/>
    <cellStyle name="Normal_Budget_Spreadsheet-Instr-Revised 3" xfId="1" xr:uid="{00000000-0005-0000-0000-00000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330200</xdr:colOff>
          <xdr:row>6</xdr:row>
          <xdr:rowOff>139700</xdr:rowOff>
        </xdr:from>
        <xdr:to>
          <xdr:col>4</xdr:col>
          <xdr:colOff>279400</xdr:colOff>
          <xdr:row>8</xdr:row>
          <xdr:rowOff>25400</xdr:rowOff>
        </xdr:to>
        <xdr:sp macro="" textlink="">
          <xdr:nvSpPr>
            <xdr:cNvPr id="5126" name="Option Button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Budget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355600</xdr:colOff>
          <xdr:row>6</xdr:row>
          <xdr:rowOff>139700</xdr:rowOff>
        </xdr:from>
        <xdr:to>
          <xdr:col>6</xdr:col>
          <xdr:colOff>241300</xdr:colOff>
          <xdr:row>8</xdr:row>
          <xdr:rowOff>25400</xdr:rowOff>
        </xdr:to>
        <xdr:sp macro="" textlink="">
          <xdr:nvSpPr>
            <xdr:cNvPr id="5127" name="Option Button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Interim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6</xdr:row>
          <xdr:rowOff>139700</xdr:rowOff>
        </xdr:from>
        <xdr:to>
          <xdr:col>8</xdr:col>
          <xdr:colOff>317500</xdr:colOff>
          <xdr:row>8</xdr:row>
          <xdr:rowOff>25400</xdr:rowOff>
        </xdr:to>
        <xdr:sp macro="" textlink="">
          <xdr:nvSpPr>
            <xdr:cNvPr id="5128" name="Option Button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Final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49</xdr:row>
          <xdr:rowOff>127000</xdr:rowOff>
        </xdr:from>
        <xdr:to>
          <xdr:col>3</xdr:col>
          <xdr:colOff>495300</xdr:colOff>
          <xdr:row>51</xdr:row>
          <xdr:rowOff>25400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49</xdr:row>
          <xdr:rowOff>139700</xdr:rowOff>
        </xdr:from>
        <xdr:to>
          <xdr:col>4</xdr:col>
          <xdr:colOff>558800</xdr:colOff>
          <xdr:row>51</xdr:row>
          <xdr:rowOff>25400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No</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eee.org/organizations/tab/budgeting_too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
      <sheetName val="Budgeting tool"/>
      <sheetName val="Summary Financial Report Forms"/>
    </sheetNames>
    <sheetDataSet>
      <sheetData sheetId="0"/>
      <sheetData sheetId="1">
        <row r="25">
          <cell r="P25">
            <v>0</v>
          </cell>
          <cell r="Q25">
            <v>0</v>
          </cell>
          <cell r="R25">
            <v>0</v>
          </cell>
        </row>
        <row r="26">
          <cell r="P26">
            <v>0</v>
          </cell>
          <cell r="Q26">
            <v>0</v>
          </cell>
          <cell r="R26">
            <v>0</v>
          </cell>
        </row>
        <row r="27">
          <cell r="P27">
            <v>0</v>
          </cell>
          <cell r="Q27">
            <v>0</v>
          </cell>
          <cell r="R27">
            <v>0</v>
          </cell>
        </row>
        <row r="28">
          <cell r="P28">
            <v>0</v>
          </cell>
          <cell r="Q28">
            <v>0</v>
          </cell>
          <cell r="R28">
            <v>0</v>
          </cell>
        </row>
        <row r="29">
          <cell r="P29">
            <v>0</v>
          </cell>
          <cell r="Q29">
            <v>0</v>
          </cell>
          <cell r="R29">
            <v>0</v>
          </cell>
        </row>
        <row r="30">
          <cell r="P30">
            <v>0</v>
          </cell>
          <cell r="Q30">
            <v>0</v>
          </cell>
          <cell r="R30">
            <v>0</v>
          </cell>
        </row>
        <row r="31">
          <cell r="P31">
            <v>0</v>
          </cell>
          <cell r="Q31">
            <v>0</v>
          </cell>
          <cell r="R31">
            <v>0</v>
          </cell>
        </row>
        <row r="32">
          <cell r="P32">
            <v>0</v>
          </cell>
          <cell r="Q32">
            <v>0</v>
          </cell>
          <cell r="R32">
            <v>0</v>
          </cell>
        </row>
        <row r="34">
          <cell r="P34">
            <v>0</v>
          </cell>
          <cell r="Q34">
            <v>0</v>
          </cell>
          <cell r="R34">
            <v>0</v>
          </cell>
        </row>
        <row r="35">
          <cell r="P35">
            <v>0</v>
          </cell>
          <cell r="Q35">
            <v>0</v>
          </cell>
          <cell r="R35">
            <v>0</v>
          </cell>
        </row>
        <row r="36">
          <cell r="P36">
            <v>0</v>
          </cell>
          <cell r="Q36">
            <v>0</v>
          </cell>
          <cell r="R36">
            <v>0</v>
          </cell>
        </row>
        <row r="37">
          <cell r="P37">
            <v>0</v>
          </cell>
          <cell r="Q37">
            <v>0</v>
          </cell>
          <cell r="R37">
            <v>0</v>
          </cell>
        </row>
        <row r="38">
          <cell r="P38">
            <v>0</v>
          </cell>
          <cell r="Q38">
            <v>0</v>
          </cell>
          <cell r="R38">
            <v>0</v>
          </cell>
        </row>
        <row r="39">
          <cell r="P39">
            <v>0</v>
          </cell>
          <cell r="Q39">
            <v>0</v>
          </cell>
          <cell r="R39">
            <v>0</v>
          </cell>
        </row>
        <row r="40">
          <cell r="P40">
            <v>0</v>
          </cell>
          <cell r="Q40">
            <v>0</v>
          </cell>
          <cell r="R40">
            <v>0</v>
          </cell>
        </row>
        <row r="41">
          <cell r="P41">
            <v>0</v>
          </cell>
          <cell r="Q41">
            <v>0</v>
          </cell>
          <cell r="R41">
            <v>0</v>
          </cell>
        </row>
        <row r="43">
          <cell r="P43">
            <v>0</v>
          </cell>
          <cell r="Q43">
            <v>0</v>
          </cell>
          <cell r="R43">
            <v>0</v>
          </cell>
        </row>
        <row r="44">
          <cell r="P44">
            <v>0</v>
          </cell>
          <cell r="Q44">
            <v>0</v>
          </cell>
          <cell r="R44">
            <v>0</v>
          </cell>
        </row>
        <row r="45">
          <cell r="P45">
            <v>0</v>
          </cell>
          <cell r="Q45">
            <v>0</v>
          </cell>
          <cell r="R45">
            <v>0</v>
          </cell>
        </row>
        <row r="46">
          <cell r="P46">
            <v>0</v>
          </cell>
          <cell r="Q46">
            <v>0</v>
          </cell>
          <cell r="R46">
            <v>0</v>
          </cell>
        </row>
        <row r="47">
          <cell r="P47">
            <v>0</v>
          </cell>
          <cell r="Q47">
            <v>0</v>
          </cell>
        </row>
        <row r="48">
          <cell r="P48">
            <v>0</v>
          </cell>
          <cell r="Q48">
            <v>0</v>
          </cell>
        </row>
        <row r="49">
          <cell r="P49">
            <v>0</v>
          </cell>
          <cell r="Q49">
            <v>0</v>
          </cell>
        </row>
        <row r="50">
          <cell r="P50">
            <v>0</v>
          </cell>
          <cell r="Q50">
            <v>0</v>
          </cell>
        </row>
        <row r="52">
          <cell r="P52">
            <v>0</v>
          </cell>
          <cell r="Q52">
            <v>0</v>
          </cell>
          <cell r="R52">
            <v>0</v>
          </cell>
        </row>
        <row r="53">
          <cell r="P53">
            <v>0</v>
          </cell>
          <cell r="Q53">
            <v>0</v>
          </cell>
          <cell r="R53">
            <v>0</v>
          </cell>
        </row>
        <row r="54">
          <cell r="P54">
            <v>0</v>
          </cell>
          <cell r="Q54">
            <v>0</v>
          </cell>
          <cell r="R54">
            <v>0</v>
          </cell>
        </row>
        <row r="55">
          <cell r="P55">
            <v>0</v>
          </cell>
          <cell r="Q55">
            <v>0</v>
          </cell>
          <cell r="R55">
            <v>0</v>
          </cell>
        </row>
        <row r="56">
          <cell r="P56">
            <v>0</v>
          </cell>
        </row>
        <row r="57">
          <cell r="P57">
            <v>0</v>
          </cell>
        </row>
        <row r="58">
          <cell r="P58">
            <v>0</v>
          </cell>
        </row>
        <row r="59">
          <cell r="P59">
            <v>0</v>
          </cell>
        </row>
        <row r="61">
          <cell r="P61">
            <v>0</v>
          </cell>
          <cell r="Q61">
            <v>0</v>
          </cell>
          <cell r="R61">
            <v>0</v>
          </cell>
        </row>
        <row r="62">
          <cell r="P62">
            <v>0</v>
          </cell>
          <cell r="Q62">
            <v>0</v>
          </cell>
          <cell r="R62">
            <v>0</v>
          </cell>
        </row>
        <row r="63">
          <cell r="P63">
            <v>0</v>
          </cell>
          <cell r="Q63">
            <v>0</v>
          </cell>
          <cell r="R63">
            <v>0</v>
          </cell>
        </row>
        <row r="65">
          <cell r="P65">
            <v>0</v>
          </cell>
          <cell r="R65">
            <v>0</v>
          </cell>
        </row>
        <row r="67">
          <cell r="Q67">
            <v>0</v>
          </cell>
        </row>
        <row r="68">
          <cell r="Q68">
            <v>0</v>
          </cell>
        </row>
        <row r="69">
          <cell r="Q69">
            <v>0</v>
          </cell>
        </row>
        <row r="70">
          <cell r="Q70">
            <v>0</v>
          </cell>
        </row>
        <row r="71">
          <cell r="Q71">
            <v>0</v>
          </cell>
        </row>
        <row r="72">
          <cell r="Q72">
            <v>0</v>
          </cell>
        </row>
        <row r="76">
          <cell r="P76">
            <v>0</v>
          </cell>
          <cell r="Q76">
            <v>0</v>
          </cell>
          <cell r="R76">
            <v>0</v>
          </cell>
        </row>
        <row r="77">
          <cell r="P77">
            <v>0</v>
          </cell>
          <cell r="Q77">
            <v>0</v>
          </cell>
          <cell r="R77">
            <v>0</v>
          </cell>
        </row>
        <row r="78">
          <cell r="P78">
            <v>0</v>
          </cell>
          <cell r="Q78">
            <v>0</v>
          </cell>
          <cell r="R78">
            <v>0</v>
          </cell>
        </row>
        <row r="79">
          <cell r="P79">
            <v>0</v>
          </cell>
          <cell r="Q79">
            <v>0</v>
          </cell>
          <cell r="R79">
            <v>0</v>
          </cell>
        </row>
        <row r="80">
          <cell r="P80">
            <v>0</v>
          </cell>
          <cell r="Q80">
            <v>0</v>
          </cell>
          <cell r="R80">
            <v>0</v>
          </cell>
        </row>
        <row r="81">
          <cell r="P81">
            <v>0</v>
          </cell>
          <cell r="Q81">
            <v>0</v>
          </cell>
          <cell r="R81">
            <v>0</v>
          </cell>
        </row>
        <row r="85">
          <cell r="P85">
            <v>0</v>
          </cell>
          <cell r="Q85">
            <v>0</v>
          </cell>
          <cell r="R85">
            <v>0</v>
          </cell>
        </row>
        <row r="86">
          <cell r="P86">
            <v>0</v>
          </cell>
          <cell r="Q86">
            <v>0</v>
          </cell>
          <cell r="R86">
            <v>0</v>
          </cell>
        </row>
        <row r="87">
          <cell r="P87">
            <v>0</v>
          </cell>
          <cell r="Q87">
            <v>0</v>
          </cell>
          <cell r="R87">
            <v>0</v>
          </cell>
        </row>
        <row r="88">
          <cell r="P88">
            <v>0</v>
          </cell>
          <cell r="Q88">
            <v>0</v>
          </cell>
          <cell r="R88">
            <v>0</v>
          </cell>
        </row>
        <row r="89">
          <cell r="P89">
            <v>0</v>
          </cell>
          <cell r="Q89">
            <v>0</v>
          </cell>
          <cell r="R89">
            <v>0</v>
          </cell>
        </row>
        <row r="90">
          <cell r="P90">
            <v>0</v>
          </cell>
          <cell r="Q90">
            <v>0</v>
          </cell>
          <cell r="R90">
            <v>0</v>
          </cell>
        </row>
        <row r="92">
          <cell r="P92">
            <v>0</v>
          </cell>
          <cell r="R92">
            <v>0</v>
          </cell>
        </row>
        <row r="94">
          <cell r="Q94">
            <v>0</v>
          </cell>
        </row>
        <row r="96">
          <cell r="R96">
            <v>0</v>
          </cell>
        </row>
        <row r="100">
          <cell r="R100">
            <v>0</v>
          </cell>
        </row>
        <row r="104">
          <cell r="R104">
            <v>0</v>
          </cell>
        </row>
        <row r="110">
          <cell r="R110">
            <v>0</v>
          </cell>
        </row>
        <row r="114">
          <cell r="R114">
            <v>0</v>
          </cell>
        </row>
        <row r="116">
          <cell r="R116">
            <v>0</v>
          </cell>
        </row>
        <row r="117">
          <cell r="R117">
            <v>0</v>
          </cell>
        </row>
        <row r="126">
          <cell r="R126">
            <v>0</v>
          </cell>
        </row>
        <row r="127">
          <cell r="R127">
            <v>0</v>
          </cell>
        </row>
        <row r="128">
          <cell r="R128">
            <v>0</v>
          </cell>
        </row>
        <row r="129">
          <cell r="R129">
            <v>0</v>
          </cell>
        </row>
        <row r="133">
          <cell r="R133">
            <v>0</v>
          </cell>
        </row>
        <row r="137">
          <cell r="R137">
            <v>0</v>
          </cell>
        </row>
        <row r="138">
          <cell r="R138">
            <v>0</v>
          </cell>
        </row>
        <row r="139">
          <cell r="R139">
            <v>0</v>
          </cell>
        </row>
        <row r="140">
          <cell r="R140">
            <v>0</v>
          </cell>
        </row>
        <row r="141">
          <cell r="R141">
            <v>0</v>
          </cell>
        </row>
        <row r="142">
          <cell r="R142">
            <v>0</v>
          </cell>
        </row>
        <row r="143">
          <cell r="R143">
            <v>0</v>
          </cell>
        </row>
        <row r="147">
          <cell r="R147">
            <v>0</v>
          </cell>
        </row>
        <row r="148">
          <cell r="R148">
            <v>0</v>
          </cell>
        </row>
        <row r="151">
          <cell r="R151">
            <v>0</v>
          </cell>
        </row>
        <row r="157">
          <cell r="R157">
            <v>0</v>
          </cell>
        </row>
        <row r="165">
          <cell r="R165">
            <v>0</v>
          </cell>
        </row>
        <row r="166">
          <cell r="R166">
            <v>0</v>
          </cell>
        </row>
        <row r="167">
          <cell r="R167">
            <v>0</v>
          </cell>
        </row>
        <row r="168">
          <cell r="R168">
            <v>0</v>
          </cell>
        </row>
        <row r="169">
          <cell r="R169">
            <v>0</v>
          </cell>
        </row>
        <row r="170">
          <cell r="R170">
            <v>0</v>
          </cell>
        </row>
        <row r="171">
          <cell r="R171">
            <v>0</v>
          </cell>
        </row>
        <row r="172">
          <cell r="R172">
            <v>0</v>
          </cell>
        </row>
        <row r="173">
          <cell r="R173">
            <v>0</v>
          </cell>
        </row>
        <row r="174">
          <cell r="R174">
            <v>0</v>
          </cell>
        </row>
        <row r="175">
          <cell r="R175">
            <v>0</v>
          </cell>
        </row>
        <row r="176">
          <cell r="R176">
            <v>0</v>
          </cell>
        </row>
        <row r="180">
          <cell r="R180">
            <v>0</v>
          </cell>
        </row>
        <row r="181">
          <cell r="R181">
            <v>0</v>
          </cell>
        </row>
        <row r="182">
          <cell r="R182">
            <v>0</v>
          </cell>
        </row>
        <row r="183">
          <cell r="R183">
            <v>0</v>
          </cell>
        </row>
        <row r="184">
          <cell r="R184">
            <v>0</v>
          </cell>
        </row>
        <row r="185">
          <cell r="R185">
            <v>0</v>
          </cell>
        </row>
        <row r="189">
          <cell r="R189">
            <v>0</v>
          </cell>
        </row>
        <row r="190">
          <cell r="R190">
            <v>0</v>
          </cell>
        </row>
        <row r="191">
          <cell r="R191">
            <v>0</v>
          </cell>
        </row>
        <row r="192">
          <cell r="R192">
            <v>0</v>
          </cell>
        </row>
        <row r="193">
          <cell r="R193">
            <v>0</v>
          </cell>
        </row>
        <row r="194">
          <cell r="R194">
            <v>0</v>
          </cell>
        </row>
        <row r="198">
          <cell r="R198">
            <v>0</v>
          </cell>
        </row>
        <row r="199">
          <cell r="R199">
            <v>0</v>
          </cell>
        </row>
        <row r="200">
          <cell r="R200">
            <v>0</v>
          </cell>
        </row>
        <row r="201">
          <cell r="R201">
            <v>0</v>
          </cell>
        </row>
        <row r="202">
          <cell r="R202">
            <v>0</v>
          </cell>
        </row>
        <row r="203">
          <cell r="R203">
            <v>0</v>
          </cell>
        </row>
        <row r="204">
          <cell r="R204">
            <v>0</v>
          </cell>
        </row>
        <row r="205">
          <cell r="R205">
            <v>0</v>
          </cell>
        </row>
        <row r="206">
          <cell r="R206">
            <v>0</v>
          </cell>
        </row>
        <row r="207">
          <cell r="R207">
            <v>0</v>
          </cell>
        </row>
        <row r="208">
          <cell r="R208">
            <v>0</v>
          </cell>
        </row>
        <row r="209">
          <cell r="R209">
            <v>0</v>
          </cell>
        </row>
        <row r="210">
          <cell r="R210">
            <v>0</v>
          </cell>
        </row>
        <row r="211">
          <cell r="R211">
            <v>0</v>
          </cell>
        </row>
        <row r="215">
          <cell r="R215">
            <v>0</v>
          </cell>
        </row>
        <row r="216">
          <cell r="R216">
            <v>0</v>
          </cell>
        </row>
        <row r="217">
          <cell r="R217">
            <v>0</v>
          </cell>
        </row>
        <row r="218">
          <cell r="R218">
            <v>0</v>
          </cell>
        </row>
        <row r="219">
          <cell r="R219">
            <v>0</v>
          </cell>
        </row>
        <row r="223">
          <cell r="R223">
            <v>0</v>
          </cell>
        </row>
        <row r="224">
          <cell r="R224">
            <v>0</v>
          </cell>
        </row>
        <row r="225">
          <cell r="R225">
            <v>0</v>
          </cell>
        </row>
        <row r="226">
          <cell r="R226">
            <v>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73C06-5EC0-B44E-A38C-B1A573D458FF}">
  <dimension ref="A2:A10"/>
  <sheetViews>
    <sheetView tabSelected="1" workbookViewId="0">
      <selection activeCell="C19" sqref="C19"/>
    </sheetView>
  </sheetViews>
  <sheetFormatPr baseColWidth="10" defaultRowHeight="13"/>
  <sheetData>
    <row r="2" spans="1:1" ht="19">
      <c r="A2" s="163" t="s">
        <v>209</v>
      </c>
    </row>
    <row r="3" spans="1:1" ht="16">
      <c r="A3" s="163"/>
    </row>
    <row r="4" spans="1:1" ht="19">
      <c r="A4" s="164" t="s">
        <v>210</v>
      </c>
    </row>
    <row r="5" spans="1:1" ht="19">
      <c r="A5" s="164" t="s">
        <v>211</v>
      </c>
    </row>
    <row r="6" spans="1:1" ht="19">
      <c r="A6" s="164" t="s">
        <v>212</v>
      </c>
    </row>
    <row r="7" spans="1:1" ht="19">
      <c r="A7" s="164" t="s">
        <v>213</v>
      </c>
    </row>
    <row r="8" spans="1:1" ht="19">
      <c r="A8" s="164" t="s">
        <v>214</v>
      </c>
    </row>
    <row r="9" spans="1:1" ht="19">
      <c r="A9" s="164" t="s">
        <v>215</v>
      </c>
    </row>
    <row r="10" spans="1:1" ht="19">
      <c r="A10" s="164" t="s">
        <v>216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M60"/>
  <sheetViews>
    <sheetView showGridLines="0" workbookViewId="0"/>
  </sheetViews>
  <sheetFormatPr baseColWidth="10" defaultColWidth="8.83203125" defaultRowHeight="13"/>
  <cols>
    <col min="1" max="1" width="19.33203125" customWidth="1"/>
    <col min="2" max="2" width="8.6640625" customWidth="1"/>
    <col min="3" max="3" width="10.33203125" customWidth="1"/>
    <col min="6" max="6" width="10.5" customWidth="1"/>
  </cols>
  <sheetData>
    <row r="1" spans="1:9" ht="14">
      <c r="A1" s="1"/>
      <c r="B1" s="2" t="s">
        <v>0</v>
      </c>
      <c r="C1" s="130" t="s">
        <v>1</v>
      </c>
      <c r="D1" s="130"/>
      <c r="E1" s="130"/>
      <c r="F1" s="1"/>
      <c r="G1" s="1"/>
      <c r="H1" s="1"/>
      <c r="I1" s="3"/>
    </row>
    <row r="2" spans="1:9" ht="14">
      <c r="A2" s="1"/>
      <c r="B2" s="79" t="s">
        <v>2</v>
      </c>
      <c r="C2" s="79"/>
      <c r="D2" s="79"/>
      <c r="E2" s="79"/>
      <c r="F2" s="79"/>
      <c r="G2" s="79"/>
      <c r="H2" s="1"/>
      <c r="I2" s="3"/>
    </row>
    <row r="3" spans="1:9">
      <c r="A3" s="129" t="s">
        <v>145</v>
      </c>
      <c r="B3" s="129"/>
      <c r="C3" s="129"/>
      <c r="D3" s="129"/>
      <c r="E3" s="129"/>
      <c r="F3" s="129"/>
      <c r="G3" s="129"/>
      <c r="H3" s="129"/>
      <c r="I3" s="129"/>
    </row>
    <row r="4" spans="1:9">
      <c r="A4" s="1" t="s">
        <v>135</v>
      </c>
      <c r="B4" s="138"/>
      <c r="C4" s="139"/>
      <c r="D4" s="139"/>
      <c r="E4" s="139"/>
      <c r="F4" s="139"/>
      <c r="G4" s="139"/>
      <c r="H4" s="139"/>
      <c r="I4" s="140"/>
    </row>
    <row r="5" spans="1:9">
      <c r="A5" s="1"/>
      <c r="B5" s="138"/>
      <c r="C5" s="139"/>
      <c r="D5" s="139"/>
      <c r="E5" s="139"/>
      <c r="F5" s="139"/>
      <c r="G5" s="139"/>
      <c r="H5" s="139"/>
      <c r="I5" s="140"/>
    </row>
    <row r="6" spans="1:9" ht="14" thickBot="1">
      <c r="A6" s="62" t="s">
        <v>136</v>
      </c>
      <c r="B6" s="141"/>
      <c r="C6" s="142"/>
      <c r="D6" s="62" t="s">
        <v>3</v>
      </c>
      <c r="E6" s="143"/>
      <c r="F6" s="144"/>
      <c r="G6" s="144"/>
      <c r="H6" s="144"/>
      <c r="I6" s="145"/>
    </row>
    <row r="7" spans="1:9" ht="14" thickTop="1">
      <c r="A7" s="2" t="s">
        <v>4</v>
      </c>
      <c r="B7" s="1"/>
      <c r="C7" s="1"/>
      <c r="D7" s="1"/>
      <c r="E7" s="1"/>
      <c r="F7" s="1"/>
      <c r="G7" s="1"/>
      <c r="H7" s="1"/>
      <c r="I7" s="1"/>
    </row>
    <row r="8" spans="1:9">
      <c r="A8" s="1" t="s">
        <v>5</v>
      </c>
      <c r="B8" s="1"/>
      <c r="C8" s="1"/>
      <c r="D8" s="131"/>
      <c r="E8" s="132"/>
      <c r="F8" s="131"/>
      <c r="G8" s="132"/>
      <c r="H8" s="131"/>
      <c r="I8" s="132"/>
    </row>
    <row r="9" spans="1:9" ht="14">
      <c r="A9" s="1" t="s">
        <v>166</v>
      </c>
      <c r="B9" s="1"/>
      <c r="C9" s="1"/>
      <c r="D9" s="1"/>
      <c r="E9" s="1"/>
      <c r="F9" s="1"/>
      <c r="G9" s="1"/>
      <c r="H9" s="1"/>
      <c r="I9" s="3"/>
    </row>
    <row r="10" spans="1:9" ht="14">
      <c r="A10" s="1" t="s">
        <v>7</v>
      </c>
      <c r="B10" s="1"/>
      <c r="C10" s="1"/>
      <c r="D10" s="1"/>
      <c r="E10" s="1"/>
      <c r="F10" s="1"/>
      <c r="G10" s="1"/>
      <c r="H10" s="1"/>
      <c r="I10" s="3"/>
    </row>
    <row r="11" spans="1:9" ht="14">
      <c r="A11" s="2" t="s">
        <v>137</v>
      </c>
      <c r="B11" s="146"/>
      <c r="C11" s="147"/>
      <c r="D11" s="2" t="s">
        <v>138</v>
      </c>
      <c r="E11" s="1"/>
      <c r="F11" s="98"/>
      <c r="G11" s="2" t="s">
        <v>139</v>
      </c>
      <c r="H11" s="108"/>
      <c r="I11" s="3"/>
    </row>
    <row r="12" spans="1:9" ht="14">
      <c r="A12" s="2" t="s">
        <v>167</v>
      </c>
      <c r="B12" s="2"/>
      <c r="C12" s="2" t="s">
        <v>8</v>
      </c>
      <c r="D12" s="2" t="s">
        <v>9</v>
      </c>
      <c r="E12" s="2"/>
      <c r="F12" s="2"/>
      <c r="G12" s="2"/>
      <c r="H12" s="1"/>
      <c r="I12" s="3"/>
    </row>
    <row r="13" spans="1:9" ht="14">
      <c r="A13" s="1" t="s">
        <v>10</v>
      </c>
      <c r="B13" s="19" t="s">
        <v>140</v>
      </c>
      <c r="C13" s="80">
        <f>Revenue!F30</f>
        <v>0</v>
      </c>
      <c r="D13" s="1" t="s">
        <v>11</v>
      </c>
      <c r="E13" s="80">
        <f>Revenue!J30</f>
        <v>0</v>
      </c>
      <c r="F13" s="1" t="s">
        <v>11</v>
      </c>
      <c r="G13" s="80">
        <f>Revenue!N30</f>
        <v>0</v>
      </c>
      <c r="H13" s="1"/>
      <c r="I13" s="3"/>
    </row>
    <row r="14" spans="1:9" ht="14">
      <c r="A14" s="1" t="s">
        <v>12</v>
      </c>
      <c r="B14" s="1"/>
      <c r="C14" s="80">
        <f>Revenue!Total_conf_pub_sales</f>
        <v>0</v>
      </c>
      <c r="D14" s="1"/>
      <c r="E14" s="80">
        <f>Revenue!J42</f>
        <v>0</v>
      </c>
      <c r="F14" s="1"/>
      <c r="G14" s="80">
        <f>Revenue!N42</f>
        <v>0</v>
      </c>
      <c r="H14" s="1"/>
      <c r="I14" s="3"/>
    </row>
    <row r="15" spans="1:9" ht="14">
      <c r="A15" s="1" t="s">
        <v>13</v>
      </c>
      <c r="B15" s="1"/>
      <c r="C15" s="80">
        <f>Revenue!F49</f>
        <v>0</v>
      </c>
      <c r="D15" s="1"/>
      <c r="E15" s="80">
        <f>Revenue!J49</f>
        <v>0</v>
      </c>
      <c r="F15" s="1"/>
      <c r="G15" s="80">
        <f>Revenue!N49</f>
        <v>0</v>
      </c>
      <c r="H15" s="1"/>
      <c r="I15" s="3"/>
    </row>
    <row r="16" spans="1:9" ht="14">
      <c r="A16" s="1" t="s">
        <v>14</v>
      </c>
      <c r="B16" s="1"/>
      <c r="C16" s="80">
        <f>Revenue!Total_social_event</f>
        <v>0</v>
      </c>
      <c r="D16" s="1"/>
      <c r="E16" s="80">
        <f>Revenue!J53</f>
        <v>0</v>
      </c>
      <c r="F16" s="1"/>
      <c r="G16" s="80">
        <f>Revenue!N53</f>
        <v>0</v>
      </c>
      <c r="H16" s="1"/>
      <c r="I16" s="3"/>
    </row>
    <row r="17" spans="1:13" ht="14">
      <c r="A17" s="1" t="s">
        <v>15</v>
      </c>
      <c r="B17" s="1"/>
      <c r="C17" s="80">
        <f>Revenue!F62</f>
        <v>0</v>
      </c>
      <c r="D17" s="1"/>
      <c r="E17" s="80">
        <f>Revenue!J62</f>
        <v>0</v>
      </c>
      <c r="F17" s="1"/>
      <c r="G17" s="80">
        <f>Revenue!N62</f>
        <v>0</v>
      </c>
      <c r="H17" s="1"/>
      <c r="I17" s="3"/>
      <c r="M17" s="110"/>
    </row>
    <row r="18" spans="1:13" ht="15" thickBot="1">
      <c r="A18" s="7" t="s">
        <v>168</v>
      </c>
      <c r="B18" s="81" t="s">
        <v>16</v>
      </c>
      <c r="C18" s="8">
        <f>SUM(C13:C17)</f>
        <v>0</v>
      </c>
      <c r="D18" s="7" t="s">
        <v>11</v>
      </c>
      <c r="E18" s="8">
        <f>SUM(E13:E17)</f>
        <v>0</v>
      </c>
      <c r="F18" s="7" t="s">
        <v>11</v>
      </c>
      <c r="G18" s="8">
        <f>SUM(G13:G17)</f>
        <v>0</v>
      </c>
      <c r="H18" s="1"/>
      <c r="I18" s="3"/>
    </row>
    <row r="19" spans="1:13" ht="15" thickTop="1">
      <c r="A19" s="4" t="s">
        <v>17</v>
      </c>
      <c r="B19" s="1"/>
      <c r="C19" s="20"/>
      <c r="D19" s="1"/>
      <c r="E19" s="20">
        <v>0</v>
      </c>
      <c r="F19" s="1"/>
      <c r="G19" s="20">
        <v>0</v>
      </c>
      <c r="H19" s="1"/>
      <c r="I19" s="3"/>
    </row>
    <row r="20" spans="1:13" ht="15" thickBot="1">
      <c r="A20" s="9" t="s">
        <v>18</v>
      </c>
      <c r="B20" s="81" t="s">
        <v>16</v>
      </c>
      <c r="C20" s="8">
        <f>C18+C19</f>
        <v>0</v>
      </c>
      <c r="D20" s="7" t="s">
        <v>11</v>
      </c>
      <c r="E20" s="8">
        <f>E18+E19</f>
        <v>0</v>
      </c>
      <c r="F20" s="7" t="s">
        <v>11</v>
      </c>
      <c r="G20" s="8">
        <f>G18+G19</f>
        <v>0</v>
      </c>
      <c r="H20" s="1"/>
      <c r="I20" s="3"/>
    </row>
    <row r="21" spans="1:13" ht="15" thickTop="1">
      <c r="A21" s="2" t="s">
        <v>19</v>
      </c>
      <c r="B21" s="1"/>
      <c r="C21" s="1"/>
      <c r="D21" s="1"/>
      <c r="E21" s="1"/>
      <c r="F21" s="1"/>
      <c r="G21" s="1"/>
      <c r="H21" s="1"/>
      <c r="I21" s="3"/>
    </row>
    <row r="22" spans="1:13" ht="14">
      <c r="A22" s="1" t="s">
        <v>20</v>
      </c>
      <c r="B22" s="1"/>
      <c r="C22" s="5">
        <f>Expense!D15</f>
        <v>0</v>
      </c>
      <c r="D22" s="1"/>
      <c r="E22" s="5">
        <f>Expense!F15</f>
        <v>0</v>
      </c>
      <c r="F22" s="1"/>
      <c r="G22" s="5">
        <f>Expense!H15</f>
        <v>0</v>
      </c>
      <c r="H22" s="1"/>
      <c r="I22" s="3"/>
    </row>
    <row r="23" spans="1:13" ht="14">
      <c r="A23" s="1" t="s">
        <v>21</v>
      </c>
      <c r="B23" s="1"/>
      <c r="C23" s="48">
        <f>Expense!D19</f>
        <v>0</v>
      </c>
      <c r="D23" s="1"/>
      <c r="E23" s="48">
        <f>Expense!F19</f>
        <v>0</v>
      </c>
      <c r="F23" s="1"/>
      <c r="G23" s="48">
        <f>Expense!H19</f>
        <v>0</v>
      </c>
      <c r="H23" s="1"/>
      <c r="I23" s="3"/>
    </row>
    <row r="24" spans="1:13" ht="14">
      <c r="A24" s="1" t="s">
        <v>22</v>
      </c>
      <c r="B24" s="19" t="s">
        <v>16</v>
      </c>
      <c r="C24" s="80">
        <f>Expense!D27</f>
        <v>0</v>
      </c>
      <c r="D24" s="1" t="s">
        <v>11</v>
      </c>
      <c r="E24" s="80">
        <f>Expense!F27</f>
        <v>0</v>
      </c>
      <c r="F24" s="1" t="s">
        <v>11</v>
      </c>
      <c r="G24" s="80">
        <f>Expense!H27</f>
        <v>0</v>
      </c>
      <c r="H24" s="1"/>
      <c r="I24" s="3"/>
    </row>
    <row r="25" spans="1:13" ht="14">
      <c r="A25" s="1" t="s">
        <v>23</v>
      </c>
      <c r="B25" s="1"/>
      <c r="C25" s="80">
        <f>Expense!D32</f>
        <v>0</v>
      </c>
      <c r="D25" s="1"/>
      <c r="E25" s="80">
        <f>Expense!F32</f>
        <v>0</v>
      </c>
      <c r="F25" s="1"/>
      <c r="G25" s="80">
        <f>Expense!H32</f>
        <v>0</v>
      </c>
      <c r="H25" s="1"/>
      <c r="I25" s="3"/>
    </row>
    <row r="26" spans="1:13" ht="14">
      <c r="A26" s="1" t="s">
        <v>24</v>
      </c>
      <c r="B26" s="1"/>
      <c r="C26" s="80">
        <f>Expense!D38</f>
        <v>0</v>
      </c>
      <c r="D26" s="1"/>
      <c r="E26" s="80">
        <f>Expense!F38</f>
        <v>0</v>
      </c>
      <c r="F26" s="1"/>
      <c r="G26" s="80">
        <f>Expense!H38</f>
        <v>0</v>
      </c>
      <c r="H26" s="1"/>
      <c r="I26" s="3"/>
    </row>
    <row r="27" spans="1:13" ht="14">
      <c r="A27" s="1" t="s">
        <v>25</v>
      </c>
      <c r="B27" s="1"/>
      <c r="C27" s="80">
        <f>Expense!D52</f>
        <v>0</v>
      </c>
      <c r="D27" s="1"/>
      <c r="E27" s="80">
        <f>Expense!F52</f>
        <v>0</v>
      </c>
      <c r="F27" s="1"/>
      <c r="G27" s="80">
        <f>Expense!H52</f>
        <v>0</v>
      </c>
      <c r="H27" s="1"/>
      <c r="I27" s="3"/>
    </row>
    <row r="28" spans="1:13" ht="14">
      <c r="A28" s="1" t="s">
        <v>26</v>
      </c>
      <c r="B28" s="1"/>
      <c r="C28" s="80">
        <f>'Social Function'!F38</f>
        <v>0</v>
      </c>
      <c r="D28" s="1"/>
      <c r="E28" s="80">
        <f>'Social Function'!G38</f>
        <v>0</v>
      </c>
      <c r="F28" s="1"/>
      <c r="G28" s="80">
        <f>'Social Function'!H38</f>
        <v>0</v>
      </c>
      <c r="H28" s="1"/>
      <c r="I28" s="3"/>
    </row>
    <row r="29" spans="1:13" ht="14">
      <c r="A29" s="1" t="s">
        <v>27</v>
      </c>
      <c r="B29" s="1"/>
      <c r="C29" s="80">
        <f>'Expense con''t'!D18</f>
        <v>0</v>
      </c>
      <c r="D29" s="1"/>
      <c r="E29" s="80">
        <f>'Expense con''t'!F18</f>
        <v>0</v>
      </c>
      <c r="F29" s="1"/>
      <c r="G29" s="80">
        <f>'Expense con''t'!H18</f>
        <v>0</v>
      </c>
      <c r="H29" s="1"/>
      <c r="I29" s="3"/>
    </row>
    <row r="30" spans="1:13" ht="14">
      <c r="A30" s="1" t="s">
        <v>28</v>
      </c>
      <c r="B30" s="1"/>
      <c r="C30" s="82">
        <f>'Expense con''t'!D23</f>
        <v>0</v>
      </c>
      <c r="D30" s="1"/>
      <c r="E30" s="82">
        <f>'Expense con''t'!F23</f>
        <v>0</v>
      </c>
      <c r="F30" s="1"/>
      <c r="G30" s="82">
        <f>'Expense con''t'!H23</f>
        <v>0</v>
      </c>
      <c r="H30" s="1"/>
      <c r="I30" s="3"/>
    </row>
    <row r="31" spans="1:13" ht="14">
      <c r="A31" s="1" t="s">
        <v>29</v>
      </c>
      <c r="B31" s="1"/>
      <c r="C31" s="48">
        <f>'Expense con''t'!D28</f>
        <v>0</v>
      </c>
      <c r="D31" s="1"/>
      <c r="E31" s="48">
        <f>'Expense con''t'!F28</f>
        <v>0</v>
      </c>
      <c r="F31" s="1"/>
      <c r="G31" s="48">
        <f>'Expense con''t'!H28</f>
        <v>0</v>
      </c>
      <c r="H31" s="1"/>
      <c r="I31" s="3"/>
    </row>
    <row r="32" spans="1:13" ht="15" thickBot="1">
      <c r="A32" s="7" t="s">
        <v>30</v>
      </c>
      <c r="B32" s="81" t="s">
        <v>16</v>
      </c>
      <c r="C32" s="8">
        <f>SUM(C22:C31)</f>
        <v>0</v>
      </c>
      <c r="D32" s="7" t="s">
        <v>11</v>
      </c>
      <c r="E32" s="8">
        <f>SUM(E22:E31)</f>
        <v>0</v>
      </c>
      <c r="F32" s="7" t="s">
        <v>11</v>
      </c>
      <c r="G32" s="8">
        <f>SUM(G22:G31)</f>
        <v>0</v>
      </c>
      <c r="H32" s="1"/>
      <c r="I32" s="3"/>
    </row>
    <row r="33" spans="1:9" ht="15" thickTop="1">
      <c r="A33" s="1" t="s">
        <v>31</v>
      </c>
      <c r="B33" s="83" t="s">
        <v>0</v>
      </c>
      <c r="C33" s="20"/>
      <c r="D33" s="1"/>
      <c r="E33" s="20">
        <v>0</v>
      </c>
      <c r="F33" s="1"/>
      <c r="G33" s="20">
        <v>0</v>
      </c>
      <c r="H33" s="1"/>
      <c r="I33" s="3"/>
    </row>
    <row r="34" spans="1:9" ht="15" thickBot="1">
      <c r="A34" s="7" t="s">
        <v>32</v>
      </c>
      <c r="B34" s="81" t="s">
        <v>16</v>
      </c>
      <c r="C34" s="8">
        <f>(C32+C33)</f>
        <v>0</v>
      </c>
      <c r="D34" s="7" t="s">
        <v>11</v>
      </c>
      <c r="E34" s="8">
        <f>(E32+E33)</f>
        <v>0</v>
      </c>
      <c r="F34" s="7" t="s">
        <v>11</v>
      </c>
      <c r="G34" s="8">
        <f>(G32+G33)</f>
        <v>0</v>
      </c>
      <c r="H34" s="1"/>
      <c r="I34" s="3"/>
    </row>
    <row r="35" spans="1:9" ht="15" thickTop="1">
      <c r="A35" s="2" t="s">
        <v>33</v>
      </c>
      <c r="B35" s="1"/>
      <c r="C35" s="1"/>
      <c r="D35" s="1"/>
      <c r="E35" s="1"/>
      <c r="F35" s="1"/>
      <c r="G35" s="1"/>
      <c r="H35" s="1"/>
      <c r="I35" s="3"/>
    </row>
    <row r="36" spans="1:9" ht="14">
      <c r="A36" s="5" t="s">
        <v>206</v>
      </c>
      <c r="B36" s="60"/>
      <c r="C36" s="41">
        <f>C20-C34</f>
        <v>0</v>
      </c>
      <c r="D36" s="5"/>
      <c r="E36" s="41">
        <f>E20-E34</f>
        <v>0</v>
      </c>
      <c r="F36" s="5"/>
      <c r="G36" s="41">
        <f>G20-G34</f>
        <v>0</v>
      </c>
      <c r="H36" s="1"/>
      <c r="I36" s="3"/>
    </row>
    <row r="37" spans="1:9" ht="14">
      <c r="A37" s="127" t="s">
        <v>207</v>
      </c>
      <c r="B37" s="1"/>
      <c r="C37" s="126">
        <f>IF(C18&gt;0,C36/C18,0)</f>
        <v>0</v>
      </c>
      <c r="D37" s="126"/>
      <c r="E37" s="126">
        <f t="shared" ref="E37:G37" si="0">IF(E18&gt;0,E36/E18,0)</f>
        <v>0</v>
      </c>
      <c r="F37" s="126"/>
      <c r="G37" s="126">
        <f t="shared" si="0"/>
        <v>0</v>
      </c>
      <c r="H37" s="1"/>
      <c r="I37" s="3"/>
    </row>
    <row r="38" spans="1:9" ht="14">
      <c r="A38" s="1"/>
      <c r="B38" s="1"/>
      <c r="C38" s="1"/>
      <c r="D38" s="1"/>
      <c r="E38" s="1"/>
      <c r="F38" s="1"/>
      <c r="G38" s="1"/>
      <c r="H38" s="1"/>
      <c r="I38" s="3"/>
    </row>
    <row r="39" spans="1:9" ht="14">
      <c r="A39" s="2" t="s">
        <v>34</v>
      </c>
      <c r="B39" s="1"/>
      <c r="C39" s="1"/>
      <c r="D39" s="1" t="s">
        <v>161</v>
      </c>
      <c r="F39" s="1"/>
      <c r="G39" s="1"/>
      <c r="H39" s="1"/>
      <c r="I39" s="3"/>
    </row>
    <row r="40" spans="1:9">
      <c r="C40" s="148" t="s">
        <v>165</v>
      </c>
      <c r="D40" s="148"/>
      <c r="F40" s="148" t="s">
        <v>164</v>
      </c>
      <c r="G40" s="148"/>
    </row>
    <row r="41" spans="1:9" ht="14">
      <c r="A41" s="1" t="s">
        <v>35</v>
      </c>
      <c r="C41" s="1" t="s">
        <v>36</v>
      </c>
      <c r="D41" s="1" t="s">
        <v>37</v>
      </c>
      <c r="F41" s="1" t="s">
        <v>36</v>
      </c>
      <c r="G41" s="1" t="s">
        <v>37</v>
      </c>
      <c r="H41" s="1"/>
      <c r="I41" s="3"/>
    </row>
    <row r="42" spans="1:9" ht="14">
      <c r="A42" s="24" t="s">
        <v>183</v>
      </c>
      <c r="C42" s="109">
        <v>1</v>
      </c>
      <c r="D42" s="80">
        <f>(C36*C42)</f>
        <v>0</v>
      </c>
      <c r="F42" s="109"/>
      <c r="G42" s="80">
        <f>(G36*F42)</f>
        <v>0</v>
      </c>
      <c r="H42" s="1"/>
      <c r="I42" s="3"/>
    </row>
    <row r="43" spans="1:9" ht="14">
      <c r="A43" s="24"/>
      <c r="C43" s="109"/>
      <c r="D43" s="80">
        <f>(C36*C43)</f>
        <v>0</v>
      </c>
      <c r="F43" s="109"/>
      <c r="G43" s="80">
        <f>(G36*F43)</f>
        <v>0</v>
      </c>
      <c r="H43" s="1"/>
      <c r="I43" s="3"/>
    </row>
    <row r="44" spans="1:9" ht="14">
      <c r="A44" s="24"/>
      <c r="C44" s="109"/>
      <c r="D44" s="80">
        <f>(C36*C44)</f>
        <v>0</v>
      </c>
      <c r="F44" s="109"/>
      <c r="G44" s="80">
        <f>(G36*F44)</f>
        <v>0</v>
      </c>
      <c r="H44" s="1"/>
      <c r="I44" s="3"/>
    </row>
    <row r="45" spans="1:9" ht="14">
      <c r="A45" s="24"/>
      <c r="C45" s="109"/>
      <c r="D45" s="80">
        <f>(C36*C45)</f>
        <v>0</v>
      </c>
      <c r="F45" s="109"/>
      <c r="G45" s="80">
        <f>(G36*F45)</f>
        <v>0</v>
      </c>
      <c r="H45" s="1"/>
      <c r="I45" s="3"/>
    </row>
    <row r="46" spans="1:9" ht="15" thickBot="1">
      <c r="A46" s="1"/>
      <c r="B46" s="1" t="s">
        <v>163</v>
      </c>
      <c r="C46" s="1"/>
      <c r="D46" s="8">
        <f>SUM(D42:D45)</f>
        <v>0</v>
      </c>
      <c r="E46" s="1" t="s">
        <v>162</v>
      </c>
      <c r="F46" s="1"/>
      <c r="G46" s="8">
        <f>SUM(G42:G45)</f>
        <v>0</v>
      </c>
      <c r="H46" s="1"/>
      <c r="I46" s="3"/>
    </row>
    <row r="47" spans="1:9" ht="15" thickTop="1">
      <c r="A47" s="2" t="s">
        <v>38</v>
      </c>
      <c r="B47" s="1"/>
      <c r="C47" s="1"/>
      <c r="D47" s="1"/>
      <c r="E47" s="1"/>
      <c r="F47" s="1"/>
      <c r="G47" s="1"/>
      <c r="H47" s="1"/>
      <c r="I47" s="3"/>
    </row>
    <row r="48" spans="1:9">
      <c r="A48" s="1" t="s">
        <v>39</v>
      </c>
      <c r="B48" s="138"/>
      <c r="C48" s="139"/>
      <c r="D48" s="139"/>
      <c r="E48" s="139"/>
      <c r="F48" s="139"/>
      <c r="G48" s="139"/>
      <c r="H48" s="139"/>
      <c r="I48" s="140"/>
    </row>
    <row r="49" spans="1:9">
      <c r="A49" s="1" t="s">
        <v>40</v>
      </c>
      <c r="B49" s="138"/>
      <c r="C49" s="139"/>
      <c r="D49" s="139"/>
      <c r="E49" s="139"/>
      <c r="F49" s="139"/>
      <c r="G49" s="139"/>
      <c r="H49" s="139"/>
      <c r="I49" s="140"/>
    </row>
    <row r="50" spans="1:9">
      <c r="A50" s="1" t="s">
        <v>41</v>
      </c>
      <c r="B50" s="135"/>
      <c r="C50" s="136"/>
      <c r="D50" s="136"/>
      <c r="E50" s="137"/>
      <c r="F50" s="1" t="s">
        <v>42</v>
      </c>
      <c r="G50" s="135"/>
      <c r="H50" s="136"/>
      <c r="I50" s="137"/>
    </row>
    <row r="51" spans="1:9" ht="14">
      <c r="A51" s="1" t="s">
        <v>43</v>
      </c>
      <c r="B51" s="1"/>
      <c r="C51" s="1"/>
      <c r="D51" s="99"/>
      <c r="E51" s="99"/>
      <c r="F51" s="1"/>
      <c r="G51" s="1"/>
      <c r="H51" s="1"/>
      <c r="I51" s="3"/>
    </row>
    <row r="52" spans="1:9" ht="14">
      <c r="A52" s="2" t="s">
        <v>44</v>
      </c>
      <c r="B52" s="1"/>
      <c r="C52" s="1"/>
      <c r="D52" s="1"/>
      <c r="E52" s="1"/>
      <c r="F52" s="1"/>
      <c r="G52" s="1"/>
      <c r="H52" s="1"/>
      <c r="I52" s="3"/>
    </row>
    <row r="53" spans="1:9">
      <c r="A53" s="1" t="s">
        <v>45</v>
      </c>
      <c r="B53" s="138"/>
      <c r="C53" s="139"/>
      <c r="D53" s="139"/>
      <c r="E53" s="140"/>
      <c r="F53" s="1" t="s">
        <v>46</v>
      </c>
      <c r="G53" s="138"/>
      <c r="H53" s="139"/>
      <c r="I53" s="140"/>
    </row>
    <row r="54" spans="1:9">
      <c r="A54" s="1" t="s">
        <v>47</v>
      </c>
      <c r="B54" s="138"/>
      <c r="C54" s="139"/>
      <c r="D54" s="139"/>
      <c r="E54" s="139"/>
      <c r="F54" s="139"/>
      <c r="G54" s="139"/>
      <c r="H54" s="139"/>
      <c r="I54" s="140"/>
    </row>
    <row r="55" spans="1:9" ht="14">
      <c r="A55" s="2" t="s">
        <v>48</v>
      </c>
      <c r="B55" s="1"/>
      <c r="C55" s="1"/>
      <c r="D55" s="1"/>
      <c r="E55" s="1"/>
      <c r="F55" s="1"/>
      <c r="G55" s="1"/>
      <c r="H55" s="1"/>
      <c r="I55" s="3"/>
    </row>
    <row r="56" spans="1:9">
      <c r="A56" s="1" t="s">
        <v>45</v>
      </c>
      <c r="B56" s="138"/>
      <c r="C56" s="139"/>
      <c r="D56" s="139"/>
      <c r="E56" s="140"/>
      <c r="F56" s="1" t="s">
        <v>46</v>
      </c>
      <c r="G56" s="138"/>
      <c r="H56" s="139"/>
      <c r="I56" s="140"/>
    </row>
    <row r="57" spans="1:9">
      <c r="A57" s="1" t="s">
        <v>47</v>
      </c>
      <c r="B57" s="138"/>
      <c r="C57" s="139"/>
      <c r="D57" s="139"/>
      <c r="E57" s="139"/>
      <c r="F57" s="139"/>
      <c r="G57" s="139"/>
      <c r="H57" s="139"/>
      <c r="I57" s="140"/>
    </row>
    <row r="58" spans="1:9">
      <c r="A58" s="1" t="s">
        <v>49</v>
      </c>
      <c r="B58" s="138"/>
      <c r="C58" s="139"/>
      <c r="D58" s="139"/>
      <c r="E58" s="139"/>
      <c r="F58" s="139"/>
      <c r="G58" s="139"/>
      <c r="H58" s="139"/>
      <c r="I58" s="140"/>
    </row>
    <row r="59" spans="1:9">
      <c r="A59" s="2" t="s">
        <v>50</v>
      </c>
      <c r="B59" s="138"/>
      <c r="C59" s="139"/>
      <c r="D59" s="140"/>
      <c r="E59" s="2" t="s">
        <v>51</v>
      </c>
      <c r="F59" s="1"/>
      <c r="G59" s="138"/>
      <c r="H59" s="139"/>
      <c r="I59" s="140"/>
    </row>
    <row r="60" spans="1:9" ht="14">
      <c r="B60" s="1"/>
      <c r="C60" s="1"/>
      <c r="D60" s="1" t="s">
        <v>52</v>
      </c>
      <c r="E60" s="133"/>
      <c r="F60" s="134"/>
      <c r="G60" s="1"/>
      <c r="H60" s="1"/>
      <c r="I60" s="3"/>
    </row>
  </sheetData>
  <mergeCells count="26">
    <mergeCell ref="B48:I48"/>
    <mergeCell ref="B4:I4"/>
    <mergeCell ref="B56:E56"/>
    <mergeCell ref="B5:I5"/>
    <mergeCell ref="B6:C6"/>
    <mergeCell ref="G56:I56"/>
    <mergeCell ref="E6:I6"/>
    <mergeCell ref="B11:C11"/>
    <mergeCell ref="B50:E50"/>
    <mergeCell ref="B49:I49"/>
    <mergeCell ref="C40:D40"/>
    <mergeCell ref="F40:G40"/>
    <mergeCell ref="E60:F60"/>
    <mergeCell ref="G50:I50"/>
    <mergeCell ref="B53:E53"/>
    <mergeCell ref="B54:I54"/>
    <mergeCell ref="G53:I53"/>
    <mergeCell ref="B57:I57"/>
    <mergeCell ref="B58:I58"/>
    <mergeCell ref="B59:D59"/>
    <mergeCell ref="G59:I59"/>
    <mergeCell ref="A3:I3"/>
    <mergeCell ref="C1:E1"/>
    <mergeCell ref="F8:G8"/>
    <mergeCell ref="H8:I8"/>
    <mergeCell ref="D8:E8"/>
  </mergeCells>
  <phoneticPr fontId="13" type="noConversion"/>
  <pageMargins left="0.75" right="0.75" top="0.5" bottom="0.25" header="0.5" footer="0.5"/>
  <pageSetup scale="90" orientation="portrait" r:id="rId1"/>
  <headerFooter alignWithMargins="0">
    <oddFooter>&amp;R&amp;D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6" r:id="rId4" name="Option Button 6">
              <controlPr defaultSize="0" autoFill="0" autoLine="0" autoPict="0">
                <anchor moveWithCells="1">
                  <from>
                    <xdr:col>3</xdr:col>
                    <xdr:colOff>330200</xdr:colOff>
                    <xdr:row>6</xdr:row>
                    <xdr:rowOff>139700</xdr:rowOff>
                  </from>
                  <to>
                    <xdr:col>4</xdr:col>
                    <xdr:colOff>279400</xdr:colOff>
                    <xdr:row>8</xdr:row>
                    <xdr:rowOff>25400</xdr:rowOff>
                  </to>
                </anchor>
              </controlPr>
            </control>
          </mc:Choice>
        </mc:AlternateContent>
        <mc:AlternateContent xmlns:mc="http://schemas.openxmlformats.org/markup-compatibility/2006">
          <mc:Choice Requires="x14">
            <control shapeId="5127" r:id="rId5" name="Option Button 7">
              <controlPr defaultSize="0" autoFill="0" autoLine="0" autoPict="0">
                <anchor moveWithCells="1">
                  <from>
                    <xdr:col>5</xdr:col>
                    <xdr:colOff>355600</xdr:colOff>
                    <xdr:row>6</xdr:row>
                    <xdr:rowOff>139700</xdr:rowOff>
                  </from>
                  <to>
                    <xdr:col>6</xdr:col>
                    <xdr:colOff>241300</xdr:colOff>
                    <xdr:row>8</xdr:row>
                    <xdr:rowOff>25400</xdr:rowOff>
                  </to>
                </anchor>
              </controlPr>
            </control>
          </mc:Choice>
        </mc:AlternateContent>
        <mc:AlternateContent xmlns:mc="http://schemas.openxmlformats.org/markup-compatibility/2006">
          <mc:Choice Requires="x14">
            <control shapeId="5128" r:id="rId6" name="Option Button 8">
              <controlPr locked="0" defaultSize="0" autoFill="0" autoLine="0" autoPict="0">
                <anchor moveWithCells="1">
                  <from>
                    <xdr:col>7</xdr:col>
                    <xdr:colOff>444500</xdr:colOff>
                    <xdr:row>6</xdr:row>
                    <xdr:rowOff>139700</xdr:rowOff>
                  </from>
                  <to>
                    <xdr:col>8</xdr:col>
                    <xdr:colOff>317500</xdr:colOff>
                    <xdr:row>8</xdr:row>
                    <xdr:rowOff>25400</xdr:rowOff>
                  </to>
                </anchor>
              </controlPr>
            </control>
          </mc:Choice>
        </mc:AlternateContent>
        <mc:AlternateContent xmlns:mc="http://schemas.openxmlformats.org/markup-compatibility/2006">
          <mc:Choice Requires="x14">
            <control shapeId="5130" r:id="rId7" name="Check Box 10">
              <controlPr defaultSize="0" autoFill="0" autoLine="0" autoPict="0">
                <anchor moveWithCells="1">
                  <from>
                    <xdr:col>3</xdr:col>
                    <xdr:colOff>63500</xdr:colOff>
                    <xdr:row>49</xdr:row>
                    <xdr:rowOff>127000</xdr:rowOff>
                  </from>
                  <to>
                    <xdr:col>3</xdr:col>
                    <xdr:colOff>495300</xdr:colOff>
                    <xdr:row>51</xdr:row>
                    <xdr:rowOff>25400</xdr:rowOff>
                  </to>
                </anchor>
              </controlPr>
            </control>
          </mc:Choice>
        </mc:AlternateContent>
        <mc:AlternateContent xmlns:mc="http://schemas.openxmlformats.org/markup-compatibility/2006">
          <mc:Choice Requires="x14">
            <control shapeId="5131" r:id="rId8" name="Check Box 11">
              <controlPr defaultSize="0" autoFill="0" autoLine="0" autoPict="0">
                <anchor moveWithCells="1">
                  <from>
                    <xdr:col>4</xdr:col>
                    <xdr:colOff>114300</xdr:colOff>
                    <xdr:row>49</xdr:row>
                    <xdr:rowOff>139700</xdr:rowOff>
                  </from>
                  <to>
                    <xdr:col>4</xdr:col>
                    <xdr:colOff>558800</xdr:colOff>
                    <xdr:row>51</xdr:row>
                    <xdr:rowOff>25400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Q64"/>
  <sheetViews>
    <sheetView zoomScaleNormal="100" workbookViewId="0">
      <selection activeCell="F15" sqref="F15"/>
    </sheetView>
  </sheetViews>
  <sheetFormatPr baseColWidth="10" defaultColWidth="8.83203125" defaultRowHeight="13"/>
  <cols>
    <col min="1" max="1" width="28.6640625" customWidth="1"/>
    <col min="2" max="2" width="6.5" customWidth="1"/>
    <col min="3" max="3" width="6.33203125" customWidth="1"/>
    <col min="4" max="4" width="9" customWidth="1"/>
    <col min="5" max="5" width="3.5" customWidth="1"/>
    <col min="6" max="6" width="10.5" customWidth="1"/>
    <col min="7" max="7" width="6.33203125" customWidth="1"/>
    <col min="9" max="9" width="3.5" customWidth="1"/>
    <col min="11" max="11" width="6.33203125" customWidth="1"/>
    <col min="13" max="13" width="3.5" customWidth="1"/>
  </cols>
  <sheetData>
    <row r="1" spans="1:16">
      <c r="A1" s="130" t="s">
        <v>173</v>
      </c>
      <c r="B1" s="130"/>
      <c r="C1" s="130"/>
      <c r="D1" s="130"/>
      <c r="E1" s="130"/>
      <c r="F1" s="130"/>
      <c r="G1" s="130"/>
      <c r="H1" s="130"/>
      <c r="I1" s="130"/>
      <c r="J1" s="130"/>
      <c r="K1" s="130"/>
      <c r="L1" s="130"/>
      <c r="M1" s="130"/>
      <c r="N1" s="130"/>
    </row>
    <row r="2" spans="1:16">
      <c r="A2" s="130" t="s">
        <v>53</v>
      </c>
      <c r="B2" s="130"/>
      <c r="C2" s="130"/>
      <c r="D2" s="130"/>
      <c r="E2" s="130"/>
      <c r="F2" s="130"/>
      <c r="G2" s="130"/>
      <c r="H2" s="130"/>
      <c r="I2" s="130"/>
      <c r="J2" s="130"/>
      <c r="K2" s="130"/>
      <c r="L2" s="130"/>
      <c r="M2" s="130"/>
      <c r="N2" s="130"/>
    </row>
    <row r="3" spans="1:16">
      <c r="A3" s="129" t="s">
        <v>145</v>
      </c>
      <c r="B3" s="129"/>
      <c r="C3" s="129"/>
      <c r="D3" s="129"/>
      <c r="E3" s="129"/>
      <c r="F3" s="129"/>
      <c r="G3" s="129"/>
      <c r="H3" s="129"/>
      <c r="I3" s="129"/>
      <c r="J3" s="129"/>
      <c r="K3" s="129"/>
      <c r="L3" s="129"/>
      <c r="M3" s="129"/>
      <c r="N3" s="129"/>
    </row>
    <row r="4" spans="1:16" ht="14">
      <c r="A4" s="1" t="s">
        <v>54</v>
      </c>
      <c r="B4" s="1"/>
      <c r="C4" s="1"/>
      <c r="D4" s="1"/>
      <c r="E4" s="1"/>
      <c r="F4" s="1"/>
      <c r="G4" s="1"/>
      <c r="H4" s="1"/>
      <c r="I4" s="3"/>
    </row>
    <row r="5" spans="1:16" ht="14">
      <c r="A5" s="1" t="s">
        <v>55</v>
      </c>
      <c r="B5" s="1"/>
      <c r="C5" s="1"/>
      <c r="D5" s="1"/>
      <c r="E5" s="1"/>
      <c r="F5" s="1"/>
      <c r="G5" s="1"/>
      <c r="H5" s="1"/>
      <c r="I5" s="3"/>
    </row>
    <row r="6" spans="1:16" ht="14">
      <c r="A6" s="1" t="s">
        <v>56</v>
      </c>
      <c r="B6" s="1"/>
      <c r="C6" s="1"/>
      <c r="D6" s="1"/>
      <c r="E6" s="1"/>
      <c r="F6" s="1"/>
      <c r="G6" s="1"/>
      <c r="H6" s="1"/>
      <c r="I6" s="3"/>
    </row>
    <row r="7" spans="1:16" ht="14">
      <c r="A7" s="1" t="s">
        <v>57</v>
      </c>
      <c r="B7" s="1" t="s">
        <v>169</v>
      </c>
      <c r="C7" s="1"/>
      <c r="D7" s="1"/>
      <c r="E7" s="1"/>
      <c r="F7" s="1"/>
      <c r="G7" s="1"/>
      <c r="H7" s="1"/>
      <c r="I7" s="3"/>
    </row>
    <row r="8" spans="1:16">
      <c r="A8" s="1" t="s">
        <v>58</v>
      </c>
      <c r="B8" s="138"/>
      <c r="C8" s="139"/>
      <c r="D8" s="139"/>
      <c r="E8" s="139"/>
      <c r="F8" s="139"/>
      <c r="G8" s="139"/>
      <c r="H8" s="139"/>
      <c r="I8" s="139"/>
      <c r="J8" s="139"/>
      <c r="K8" s="139"/>
      <c r="L8" s="139"/>
      <c r="M8" s="139"/>
      <c r="N8" s="140"/>
    </row>
    <row r="9" spans="1:16">
      <c r="A9" s="161"/>
      <c r="B9" s="161"/>
      <c r="C9" s="161"/>
      <c r="D9" s="161"/>
      <c r="E9" s="162"/>
      <c r="F9" s="5" t="s">
        <v>59</v>
      </c>
      <c r="G9" s="133"/>
      <c r="H9" s="158"/>
      <c r="I9" s="158"/>
      <c r="J9" s="158"/>
      <c r="K9" s="158"/>
      <c r="L9" s="158"/>
      <c r="M9" s="158"/>
      <c r="N9" s="134"/>
    </row>
    <row r="10" spans="1:16">
      <c r="A10" s="1"/>
      <c r="B10" s="1"/>
      <c r="C10" s="159" t="s">
        <v>170</v>
      </c>
      <c r="D10" s="159"/>
      <c r="E10" s="159"/>
      <c r="F10" s="159"/>
      <c r="G10" s="159"/>
      <c r="H10" s="159"/>
      <c r="I10" s="159"/>
      <c r="J10" s="159"/>
      <c r="K10" s="159"/>
      <c r="L10" s="159"/>
      <c r="M10" s="159"/>
      <c r="N10" s="159"/>
    </row>
    <row r="11" spans="1:16" ht="14">
      <c r="A11" s="1"/>
      <c r="B11" s="1"/>
      <c r="C11" s="1"/>
      <c r="D11" s="2"/>
      <c r="E11" s="1"/>
      <c r="F11" s="1"/>
      <c r="G11" s="1"/>
      <c r="H11" s="1"/>
      <c r="I11" s="3"/>
    </row>
    <row r="12" spans="1:16">
      <c r="A12" s="1"/>
      <c r="B12" s="1"/>
      <c r="C12" s="149" t="s">
        <v>152</v>
      </c>
      <c r="D12" s="150"/>
      <c r="E12" s="150"/>
      <c r="F12" s="151"/>
      <c r="G12" s="152" t="s">
        <v>153</v>
      </c>
      <c r="H12" s="153"/>
      <c r="I12" s="153"/>
      <c r="J12" s="154"/>
      <c r="K12" s="155" t="s">
        <v>154</v>
      </c>
      <c r="L12" s="156"/>
      <c r="M12" s="156"/>
      <c r="N12" s="157"/>
    </row>
    <row r="13" spans="1:16">
      <c r="A13" s="2" t="s">
        <v>60</v>
      </c>
      <c r="B13" s="1"/>
      <c r="C13" s="65" t="s">
        <v>159</v>
      </c>
      <c r="D13" s="2" t="s">
        <v>150</v>
      </c>
      <c r="E13" s="2" t="s">
        <v>151</v>
      </c>
      <c r="F13" s="64" t="s">
        <v>62</v>
      </c>
      <c r="G13" s="65" t="s">
        <v>159</v>
      </c>
      <c r="H13" s="2" t="s">
        <v>61</v>
      </c>
      <c r="I13" s="2" t="s">
        <v>151</v>
      </c>
      <c r="J13" s="64" t="s">
        <v>155</v>
      </c>
      <c r="K13" s="65" t="s">
        <v>159</v>
      </c>
      <c r="L13" s="2" t="s">
        <v>61</v>
      </c>
      <c r="M13" s="2" t="s">
        <v>151</v>
      </c>
      <c r="N13" s="64" t="s">
        <v>157</v>
      </c>
    </row>
    <row r="14" spans="1:16">
      <c r="A14" s="1"/>
      <c r="B14" s="1"/>
      <c r="C14" s="84"/>
      <c r="D14" s="1"/>
      <c r="E14" s="1"/>
      <c r="F14" s="57"/>
      <c r="G14" s="1"/>
      <c r="H14" s="1"/>
      <c r="I14" s="1"/>
      <c r="J14" s="64" t="s">
        <v>156</v>
      </c>
      <c r="K14" s="1"/>
      <c r="L14" s="1"/>
      <c r="M14" s="1"/>
      <c r="N14" s="64" t="s">
        <v>156</v>
      </c>
    </row>
    <row r="15" spans="1:16">
      <c r="A15" s="1" t="s">
        <v>194</v>
      </c>
      <c r="B15" s="1"/>
      <c r="C15" s="66">
        <v>0</v>
      </c>
      <c r="D15" s="25">
        <v>0</v>
      </c>
      <c r="E15" s="2" t="s">
        <v>151</v>
      </c>
      <c r="F15" s="85">
        <f>C15*D15</f>
        <v>0</v>
      </c>
      <c r="G15" s="67">
        <v>0</v>
      </c>
      <c r="H15" s="20">
        <v>0</v>
      </c>
      <c r="I15" s="2" t="s">
        <v>151</v>
      </c>
      <c r="J15" s="86">
        <f t="shared" ref="J15:J29" si="0">G15*H15</f>
        <v>0</v>
      </c>
      <c r="K15" s="36">
        <v>0</v>
      </c>
      <c r="L15" s="25">
        <v>0</v>
      </c>
      <c r="M15" s="2" t="s">
        <v>151</v>
      </c>
      <c r="N15" s="87">
        <f t="shared" ref="N15:N29" si="1">K15*L15</f>
        <v>0</v>
      </c>
      <c r="P15" s="112"/>
    </row>
    <row r="16" spans="1:16">
      <c r="A16" s="1" t="s">
        <v>195</v>
      </c>
      <c r="B16" s="1"/>
      <c r="C16" s="66">
        <v>0</v>
      </c>
      <c r="D16" s="25">
        <v>0</v>
      </c>
      <c r="E16" s="2" t="s">
        <v>151</v>
      </c>
      <c r="F16" s="85">
        <f>C16*D16</f>
        <v>0</v>
      </c>
      <c r="G16" s="67">
        <v>0</v>
      </c>
      <c r="H16" s="20">
        <v>0</v>
      </c>
      <c r="I16" s="2" t="s">
        <v>151</v>
      </c>
      <c r="J16" s="86">
        <f t="shared" ref="J16" si="2">G16*H16</f>
        <v>0</v>
      </c>
      <c r="K16" s="36">
        <v>0</v>
      </c>
      <c r="L16" s="25">
        <v>0</v>
      </c>
      <c r="M16" s="2" t="s">
        <v>151</v>
      </c>
      <c r="N16" s="87">
        <f t="shared" ref="N16" si="3">K16*L16</f>
        <v>0</v>
      </c>
      <c r="P16" s="112"/>
    </row>
    <row r="17" spans="1:16">
      <c r="A17" s="1" t="s">
        <v>196</v>
      </c>
      <c r="B17" s="1"/>
      <c r="C17" s="67">
        <v>0</v>
      </c>
      <c r="D17" s="20">
        <v>0</v>
      </c>
      <c r="E17" s="2" t="s">
        <v>151</v>
      </c>
      <c r="F17" s="85">
        <f t="shared" ref="F17:F29" si="4">C17*D17</f>
        <v>0</v>
      </c>
      <c r="G17" s="67">
        <v>0</v>
      </c>
      <c r="H17" s="20">
        <v>0</v>
      </c>
      <c r="I17" s="2" t="s">
        <v>151</v>
      </c>
      <c r="J17" s="86">
        <f t="shared" si="0"/>
        <v>0</v>
      </c>
      <c r="K17" s="37">
        <v>0</v>
      </c>
      <c r="L17" s="20">
        <v>0</v>
      </c>
      <c r="M17" s="2" t="s">
        <v>151</v>
      </c>
      <c r="N17" s="87">
        <f t="shared" si="1"/>
        <v>0</v>
      </c>
    </row>
    <row r="18" spans="1:16">
      <c r="A18" s="1" t="s">
        <v>197</v>
      </c>
      <c r="B18" s="1"/>
      <c r="C18" s="67">
        <v>0</v>
      </c>
      <c r="D18" s="20">
        <v>0</v>
      </c>
      <c r="E18" s="2" t="s">
        <v>151</v>
      </c>
      <c r="F18" s="85">
        <f t="shared" si="4"/>
        <v>0</v>
      </c>
      <c r="G18" s="67">
        <v>0</v>
      </c>
      <c r="H18" s="20">
        <v>0</v>
      </c>
      <c r="I18" s="2" t="s">
        <v>151</v>
      </c>
      <c r="J18" s="86">
        <f t="shared" si="0"/>
        <v>0</v>
      </c>
      <c r="K18" s="37">
        <v>0</v>
      </c>
      <c r="L18" s="20">
        <v>0</v>
      </c>
      <c r="M18" s="2" t="s">
        <v>151</v>
      </c>
      <c r="N18" s="87">
        <f t="shared" si="1"/>
        <v>0</v>
      </c>
      <c r="P18" s="110"/>
    </row>
    <row r="19" spans="1:16">
      <c r="A19" s="1" t="s">
        <v>198</v>
      </c>
      <c r="B19" s="1"/>
      <c r="C19" s="67">
        <v>0</v>
      </c>
      <c r="D19" s="20">
        <v>0</v>
      </c>
      <c r="E19" s="2" t="s">
        <v>151</v>
      </c>
      <c r="F19" s="85">
        <f t="shared" ref="F19:F24" si="5">C19*D19</f>
        <v>0</v>
      </c>
      <c r="G19" s="67">
        <v>0</v>
      </c>
      <c r="H19" s="20">
        <v>0</v>
      </c>
      <c r="I19" s="2" t="s">
        <v>151</v>
      </c>
      <c r="J19" s="86">
        <f t="shared" ref="J19:J24" si="6">G19*H19</f>
        <v>0</v>
      </c>
      <c r="K19" s="37">
        <v>0</v>
      </c>
      <c r="L19" s="20">
        <v>0</v>
      </c>
      <c r="M19" s="2" t="s">
        <v>151</v>
      </c>
      <c r="N19" s="87">
        <f t="shared" ref="N19:N24" si="7">K19*L19</f>
        <v>0</v>
      </c>
      <c r="P19" s="110"/>
    </row>
    <row r="20" spans="1:16">
      <c r="A20" s="1" t="s">
        <v>199</v>
      </c>
      <c r="B20" s="1"/>
      <c r="C20" s="67">
        <v>0</v>
      </c>
      <c r="D20" s="20">
        <v>0</v>
      </c>
      <c r="E20" s="2" t="s">
        <v>151</v>
      </c>
      <c r="F20" s="85">
        <f t="shared" si="5"/>
        <v>0</v>
      </c>
      <c r="G20" s="67">
        <v>0</v>
      </c>
      <c r="H20" s="20">
        <v>0</v>
      </c>
      <c r="I20" s="2" t="s">
        <v>151</v>
      </c>
      <c r="J20" s="86">
        <f t="shared" si="6"/>
        <v>0</v>
      </c>
      <c r="K20" s="37">
        <v>0</v>
      </c>
      <c r="L20" s="20">
        <v>0</v>
      </c>
      <c r="M20" s="2" t="s">
        <v>151</v>
      </c>
      <c r="N20" s="87">
        <f t="shared" si="7"/>
        <v>0</v>
      </c>
      <c r="P20" s="110"/>
    </row>
    <row r="21" spans="1:16">
      <c r="A21" s="1" t="s">
        <v>200</v>
      </c>
      <c r="B21" s="1"/>
      <c r="C21" s="67">
        <v>0</v>
      </c>
      <c r="D21" s="20">
        <v>0</v>
      </c>
      <c r="E21" s="2" t="s">
        <v>151</v>
      </c>
      <c r="F21" s="85">
        <f t="shared" si="5"/>
        <v>0</v>
      </c>
      <c r="G21" s="67">
        <v>0</v>
      </c>
      <c r="H21" s="20">
        <v>0</v>
      </c>
      <c r="I21" s="2" t="s">
        <v>151</v>
      </c>
      <c r="J21" s="86">
        <f t="shared" si="6"/>
        <v>0</v>
      </c>
      <c r="K21" s="37">
        <v>0</v>
      </c>
      <c r="L21" s="20">
        <v>0</v>
      </c>
      <c r="M21" s="2" t="s">
        <v>151</v>
      </c>
      <c r="N21" s="87">
        <f t="shared" si="7"/>
        <v>0</v>
      </c>
    </row>
    <row r="22" spans="1:16">
      <c r="A22" s="1" t="s">
        <v>201</v>
      </c>
      <c r="B22" s="1"/>
      <c r="C22" s="67">
        <v>0</v>
      </c>
      <c r="D22" s="20">
        <v>0</v>
      </c>
      <c r="E22" s="2" t="s">
        <v>151</v>
      </c>
      <c r="F22" s="85">
        <f t="shared" si="5"/>
        <v>0</v>
      </c>
      <c r="G22" s="67">
        <v>0</v>
      </c>
      <c r="H22" s="20">
        <v>0</v>
      </c>
      <c r="I22" s="2" t="s">
        <v>151</v>
      </c>
      <c r="J22" s="86">
        <f t="shared" si="6"/>
        <v>0</v>
      </c>
      <c r="K22" s="37">
        <v>0</v>
      </c>
      <c r="L22" s="20">
        <v>0</v>
      </c>
      <c r="M22" s="2" t="s">
        <v>151</v>
      </c>
      <c r="N22" s="87">
        <f t="shared" si="7"/>
        <v>0</v>
      </c>
    </row>
    <row r="23" spans="1:16">
      <c r="A23" s="1" t="s">
        <v>202</v>
      </c>
      <c r="B23" s="1"/>
      <c r="C23" s="67">
        <v>0</v>
      </c>
      <c r="D23" s="20">
        <v>0</v>
      </c>
      <c r="E23" s="2" t="s">
        <v>151</v>
      </c>
      <c r="F23" s="85">
        <f t="shared" si="5"/>
        <v>0</v>
      </c>
      <c r="G23" s="67">
        <v>0</v>
      </c>
      <c r="H23" s="20">
        <v>0</v>
      </c>
      <c r="I23" s="2" t="s">
        <v>151</v>
      </c>
      <c r="J23" s="86">
        <f t="shared" si="6"/>
        <v>0</v>
      </c>
      <c r="K23" s="37">
        <v>0</v>
      </c>
      <c r="L23" s="20">
        <v>0</v>
      </c>
      <c r="M23" s="2" t="s">
        <v>151</v>
      </c>
      <c r="N23" s="87">
        <f t="shared" si="7"/>
        <v>0</v>
      </c>
    </row>
    <row r="24" spans="1:16">
      <c r="A24" s="1" t="s">
        <v>203</v>
      </c>
      <c r="B24" s="1"/>
      <c r="C24" s="67">
        <v>0</v>
      </c>
      <c r="D24" s="20">
        <v>0</v>
      </c>
      <c r="E24" s="2" t="s">
        <v>151</v>
      </c>
      <c r="F24" s="85">
        <f t="shared" si="5"/>
        <v>0</v>
      </c>
      <c r="G24" s="67">
        <v>0</v>
      </c>
      <c r="H24" s="20">
        <v>0</v>
      </c>
      <c r="I24" s="2" t="s">
        <v>151</v>
      </c>
      <c r="J24" s="86">
        <f t="shared" si="6"/>
        <v>0</v>
      </c>
      <c r="K24" s="37">
        <v>0</v>
      </c>
      <c r="L24" s="20">
        <v>0</v>
      </c>
      <c r="M24" s="2" t="s">
        <v>151</v>
      </c>
      <c r="N24" s="87">
        <f t="shared" si="7"/>
        <v>0</v>
      </c>
    </row>
    <row r="25" spans="1:16">
      <c r="A25" s="1" t="s">
        <v>204</v>
      </c>
      <c r="B25" s="1"/>
      <c r="C25" s="67">
        <v>0</v>
      </c>
      <c r="D25" s="20">
        <v>0</v>
      </c>
      <c r="E25" s="2" t="s">
        <v>151</v>
      </c>
      <c r="F25" s="85">
        <f t="shared" si="4"/>
        <v>0</v>
      </c>
      <c r="G25" s="67">
        <v>0</v>
      </c>
      <c r="H25" s="20">
        <v>0</v>
      </c>
      <c r="I25" s="2" t="s">
        <v>151</v>
      </c>
      <c r="J25" s="86">
        <f t="shared" si="0"/>
        <v>0</v>
      </c>
      <c r="K25" s="37">
        <v>0</v>
      </c>
      <c r="L25" s="20">
        <v>0</v>
      </c>
      <c r="M25" s="2" t="s">
        <v>151</v>
      </c>
      <c r="N25" s="87">
        <f t="shared" si="1"/>
        <v>0</v>
      </c>
    </row>
    <row r="26" spans="1:16">
      <c r="A26" s="1" t="s">
        <v>205</v>
      </c>
      <c r="B26" s="1"/>
      <c r="C26" s="67">
        <v>0</v>
      </c>
      <c r="D26" s="20">
        <v>0</v>
      </c>
      <c r="E26" s="2" t="s">
        <v>151</v>
      </c>
      <c r="F26" s="85">
        <f t="shared" si="4"/>
        <v>0</v>
      </c>
      <c r="G26" s="67">
        <v>0</v>
      </c>
      <c r="H26" s="20">
        <v>0</v>
      </c>
      <c r="I26" s="2" t="s">
        <v>151</v>
      </c>
      <c r="J26" s="86">
        <f t="shared" si="0"/>
        <v>0</v>
      </c>
      <c r="K26" s="37">
        <v>0</v>
      </c>
      <c r="L26" s="20">
        <v>0</v>
      </c>
      <c r="M26" s="2" t="s">
        <v>151</v>
      </c>
      <c r="N26" s="87">
        <f t="shared" si="1"/>
        <v>0</v>
      </c>
    </row>
    <row r="27" spans="1:16">
      <c r="A27" s="1" t="s">
        <v>64</v>
      </c>
      <c r="B27" s="1"/>
      <c r="C27" s="67">
        <v>0</v>
      </c>
      <c r="D27" s="20">
        <v>0</v>
      </c>
      <c r="E27" s="2" t="s">
        <v>151</v>
      </c>
      <c r="F27" s="85">
        <f t="shared" si="4"/>
        <v>0</v>
      </c>
      <c r="G27" s="67">
        <v>0</v>
      </c>
      <c r="H27" s="20">
        <v>0</v>
      </c>
      <c r="I27" s="2" t="s">
        <v>151</v>
      </c>
      <c r="J27" s="86">
        <f t="shared" si="0"/>
        <v>0</v>
      </c>
      <c r="K27" s="37">
        <v>0</v>
      </c>
      <c r="L27" s="20">
        <v>0</v>
      </c>
      <c r="M27" s="2" t="s">
        <v>151</v>
      </c>
      <c r="N27" s="87">
        <f t="shared" si="1"/>
        <v>0</v>
      </c>
    </row>
    <row r="28" spans="1:16">
      <c r="A28" s="1" t="s">
        <v>65</v>
      </c>
      <c r="B28" s="1"/>
      <c r="C28" s="67">
        <v>0</v>
      </c>
      <c r="D28" s="20">
        <v>0</v>
      </c>
      <c r="E28" s="2" t="s">
        <v>151</v>
      </c>
      <c r="F28" s="85">
        <f t="shared" si="4"/>
        <v>0</v>
      </c>
      <c r="G28" s="67">
        <v>0</v>
      </c>
      <c r="H28" s="20">
        <v>0</v>
      </c>
      <c r="I28" s="2" t="s">
        <v>151</v>
      </c>
      <c r="J28" s="86">
        <f t="shared" si="0"/>
        <v>0</v>
      </c>
      <c r="K28" s="37">
        <v>0</v>
      </c>
      <c r="L28" s="20">
        <v>0</v>
      </c>
      <c r="M28" s="2" t="s">
        <v>151</v>
      </c>
      <c r="N28" s="87">
        <f t="shared" si="1"/>
        <v>0</v>
      </c>
    </row>
    <row r="29" spans="1:16">
      <c r="A29" s="1" t="s">
        <v>187</v>
      </c>
      <c r="B29" s="1"/>
      <c r="C29" s="68">
        <v>0</v>
      </c>
      <c r="D29" s="26">
        <v>0</v>
      </c>
      <c r="E29" s="2" t="s">
        <v>151</v>
      </c>
      <c r="F29" s="85">
        <f t="shared" si="4"/>
        <v>0</v>
      </c>
      <c r="G29" s="67">
        <v>0</v>
      </c>
      <c r="H29" s="20">
        <v>0</v>
      </c>
      <c r="I29" s="2" t="s">
        <v>151</v>
      </c>
      <c r="J29" s="86">
        <f t="shared" si="0"/>
        <v>0</v>
      </c>
      <c r="K29" s="38">
        <v>0</v>
      </c>
      <c r="L29" s="26">
        <v>0</v>
      </c>
      <c r="M29" s="2" t="s">
        <v>151</v>
      </c>
      <c r="N29" s="87">
        <f t="shared" si="1"/>
        <v>0</v>
      </c>
    </row>
    <row r="30" spans="1:16" ht="14" thickBot="1">
      <c r="A30" s="7" t="s">
        <v>0</v>
      </c>
      <c r="B30" s="7"/>
      <c r="C30" s="128">
        <f>SUM(C15:C26)+C29</f>
        <v>0</v>
      </c>
      <c r="D30" s="70" t="s">
        <v>66</v>
      </c>
      <c r="E30" s="14" t="s">
        <v>0</v>
      </c>
      <c r="F30" s="63">
        <f>SUM(F15:F29)</f>
        <v>0</v>
      </c>
      <c r="G30" s="128">
        <f>SUM(G15:G26)+G29</f>
        <v>0</v>
      </c>
      <c r="H30" s="70" t="s">
        <v>66</v>
      </c>
      <c r="I30" s="70"/>
      <c r="J30" s="71">
        <f>SUM(J15:J29)</f>
        <v>0</v>
      </c>
      <c r="K30" s="128">
        <f>SUM(K15:K26)+K29</f>
        <v>0</v>
      </c>
      <c r="L30" s="70" t="s">
        <v>66</v>
      </c>
      <c r="M30" s="70"/>
      <c r="N30" s="71">
        <f>SUM(N15:N29)</f>
        <v>0</v>
      </c>
    </row>
    <row r="31" spans="1:16" ht="15" thickTop="1">
      <c r="A31" s="1"/>
      <c r="B31" s="1"/>
      <c r="C31" s="1"/>
      <c r="D31" s="1"/>
      <c r="E31" s="1"/>
      <c r="F31" s="1"/>
      <c r="G31" s="1"/>
      <c r="H31" s="1"/>
      <c r="I31" s="3"/>
    </row>
    <row r="32" spans="1:16" ht="14">
      <c r="A32" s="2"/>
      <c r="B32" s="1"/>
      <c r="C32" s="1"/>
      <c r="D32" s="1"/>
      <c r="E32" s="1"/>
      <c r="F32" s="1"/>
      <c r="G32" s="1"/>
      <c r="H32" s="1"/>
      <c r="I32" s="3"/>
    </row>
    <row r="33" spans="1:16">
      <c r="A33" s="2"/>
      <c r="B33" s="1"/>
      <c r="C33" s="149" t="s">
        <v>152</v>
      </c>
      <c r="D33" s="150"/>
      <c r="E33" s="150"/>
      <c r="F33" s="151"/>
      <c r="G33" s="152" t="s">
        <v>153</v>
      </c>
      <c r="H33" s="153"/>
      <c r="I33" s="153"/>
      <c r="J33" s="154"/>
      <c r="K33" s="155" t="s">
        <v>154</v>
      </c>
      <c r="L33" s="156"/>
      <c r="M33" s="156"/>
      <c r="N33" s="157"/>
    </row>
    <row r="34" spans="1:16">
      <c r="A34" s="2" t="s">
        <v>160</v>
      </c>
      <c r="B34" s="1"/>
      <c r="C34" s="65" t="s">
        <v>159</v>
      </c>
      <c r="D34" s="2" t="s">
        <v>150</v>
      </c>
      <c r="E34" s="2" t="s">
        <v>151</v>
      </c>
      <c r="F34" s="64" t="s">
        <v>62</v>
      </c>
      <c r="G34" s="65" t="s">
        <v>159</v>
      </c>
      <c r="H34" s="2" t="s">
        <v>61</v>
      </c>
      <c r="I34" s="2" t="s">
        <v>151</v>
      </c>
      <c r="J34" s="64" t="s">
        <v>155</v>
      </c>
      <c r="K34" s="65" t="s">
        <v>159</v>
      </c>
      <c r="L34" s="2" t="s">
        <v>61</v>
      </c>
      <c r="M34" s="2" t="s">
        <v>151</v>
      </c>
      <c r="N34" s="64" t="s">
        <v>157</v>
      </c>
    </row>
    <row r="35" spans="1:16">
      <c r="A35" s="2"/>
      <c r="B35" s="1"/>
      <c r="C35" s="84"/>
      <c r="D35" s="1"/>
      <c r="E35" s="1"/>
      <c r="F35" s="57"/>
      <c r="G35" s="1"/>
      <c r="H35" s="1"/>
      <c r="I35" s="1"/>
      <c r="J35" s="64" t="s">
        <v>156</v>
      </c>
      <c r="K35" s="1"/>
      <c r="L35" s="1"/>
      <c r="M35" s="1"/>
      <c r="N35" s="64" t="s">
        <v>156</v>
      </c>
    </row>
    <row r="36" spans="1:16">
      <c r="A36" s="1" t="s">
        <v>67</v>
      </c>
      <c r="B36" s="1"/>
      <c r="C36" s="67"/>
      <c r="D36" s="20">
        <v>0</v>
      </c>
      <c r="E36" s="2" t="s">
        <v>151</v>
      </c>
      <c r="F36" s="88">
        <f t="shared" ref="F36:F41" si="8">C36*D36</f>
        <v>0</v>
      </c>
      <c r="G36" s="37">
        <v>0</v>
      </c>
      <c r="H36" s="20">
        <v>0</v>
      </c>
      <c r="I36" s="2" t="s">
        <v>151</v>
      </c>
      <c r="J36" s="89">
        <f t="shared" ref="J36:J41" si="9">G36*H36</f>
        <v>0</v>
      </c>
      <c r="K36" s="37">
        <v>0</v>
      </c>
      <c r="L36" s="20">
        <v>0</v>
      </c>
      <c r="M36" s="2" t="s">
        <v>151</v>
      </c>
      <c r="N36" s="90">
        <f t="shared" ref="N36:N41" si="10">K36*L36</f>
        <v>0</v>
      </c>
    </row>
    <row r="37" spans="1:16">
      <c r="A37" s="1" t="s">
        <v>68</v>
      </c>
      <c r="B37" s="1"/>
      <c r="C37" s="67"/>
      <c r="D37" s="20">
        <v>0</v>
      </c>
      <c r="E37" s="2" t="s">
        <v>151</v>
      </c>
      <c r="F37" s="88">
        <f t="shared" si="8"/>
        <v>0</v>
      </c>
      <c r="G37" s="37">
        <v>0</v>
      </c>
      <c r="H37" s="20">
        <v>0</v>
      </c>
      <c r="I37" s="2" t="s">
        <v>151</v>
      </c>
      <c r="J37" s="89">
        <f t="shared" si="9"/>
        <v>0</v>
      </c>
      <c r="K37" s="37">
        <v>0</v>
      </c>
      <c r="L37" s="20">
        <v>0</v>
      </c>
      <c r="M37" s="2" t="s">
        <v>151</v>
      </c>
      <c r="N37" s="90">
        <f t="shared" si="10"/>
        <v>0</v>
      </c>
    </row>
    <row r="38" spans="1:16">
      <c r="A38" s="1" t="s">
        <v>69</v>
      </c>
      <c r="B38" s="1"/>
      <c r="C38" s="67"/>
      <c r="D38" s="20">
        <v>0</v>
      </c>
      <c r="E38" s="2" t="s">
        <v>151</v>
      </c>
      <c r="F38" s="88">
        <f t="shared" si="8"/>
        <v>0</v>
      </c>
      <c r="G38" s="37">
        <v>0</v>
      </c>
      <c r="H38" s="20">
        <v>0</v>
      </c>
      <c r="I38" s="2" t="s">
        <v>151</v>
      </c>
      <c r="J38" s="89">
        <f t="shared" si="9"/>
        <v>0</v>
      </c>
      <c r="K38" s="37">
        <v>0</v>
      </c>
      <c r="L38" s="20">
        <v>0</v>
      </c>
      <c r="M38" s="2" t="s">
        <v>151</v>
      </c>
      <c r="N38" s="90">
        <f t="shared" si="10"/>
        <v>0</v>
      </c>
    </row>
    <row r="39" spans="1:16">
      <c r="A39" s="1" t="s">
        <v>70</v>
      </c>
      <c r="B39" s="1"/>
      <c r="C39" s="67">
        <v>0</v>
      </c>
      <c r="D39" s="20">
        <v>0</v>
      </c>
      <c r="E39" s="2" t="s">
        <v>151</v>
      </c>
      <c r="F39" s="88">
        <f t="shared" si="8"/>
        <v>0</v>
      </c>
      <c r="G39" s="37">
        <v>0</v>
      </c>
      <c r="H39" s="20">
        <v>0</v>
      </c>
      <c r="I39" s="2" t="s">
        <v>151</v>
      </c>
      <c r="J39" s="89">
        <f t="shared" si="9"/>
        <v>0</v>
      </c>
      <c r="K39" s="37">
        <v>0</v>
      </c>
      <c r="L39" s="20">
        <v>0</v>
      </c>
      <c r="M39" s="2" t="s">
        <v>151</v>
      </c>
      <c r="N39" s="90">
        <f t="shared" si="10"/>
        <v>0</v>
      </c>
    </row>
    <row r="40" spans="1:16">
      <c r="A40" s="1" t="s">
        <v>71</v>
      </c>
      <c r="B40" s="1"/>
      <c r="C40" s="67">
        <v>0</v>
      </c>
      <c r="D40" s="20">
        <v>0</v>
      </c>
      <c r="E40" s="2" t="s">
        <v>151</v>
      </c>
      <c r="F40" s="88">
        <f t="shared" si="8"/>
        <v>0</v>
      </c>
      <c r="G40" s="37">
        <v>0</v>
      </c>
      <c r="H40" s="20">
        <v>0</v>
      </c>
      <c r="I40" s="2" t="s">
        <v>151</v>
      </c>
      <c r="J40" s="89">
        <f t="shared" si="9"/>
        <v>0</v>
      </c>
      <c r="K40" s="37">
        <v>0</v>
      </c>
      <c r="L40" s="20">
        <v>0</v>
      </c>
      <c r="M40" s="2" t="s">
        <v>151</v>
      </c>
      <c r="N40" s="90">
        <f t="shared" si="10"/>
        <v>0</v>
      </c>
    </row>
    <row r="41" spans="1:16">
      <c r="A41" s="1" t="s">
        <v>72</v>
      </c>
      <c r="B41" s="1"/>
      <c r="C41" s="67">
        <v>0</v>
      </c>
      <c r="D41" s="20">
        <v>0</v>
      </c>
      <c r="E41" s="2" t="s">
        <v>151</v>
      </c>
      <c r="F41" s="88">
        <f t="shared" si="8"/>
        <v>0</v>
      </c>
      <c r="G41" s="37">
        <v>0</v>
      </c>
      <c r="H41" s="20">
        <v>0</v>
      </c>
      <c r="I41" s="2" t="s">
        <v>151</v>
      </c>
      <c r="J41" s="89">
        <f t="shared" si="9"/>
        <v>0</v>
      </c>
      <c r="K41" s="37">
        <v>0</v>
      </c>
      <c r="L41" s="20">
        <v>0</v>
      </c>
      <c r="M41" s="2" t="s">
        <v>151</v>
      </c>
      <c r="N41" s="90">
        <f t="shared" si="10"/>
        <v>0</v>
      </c>
    </row>
    <row r="42" spans="1:16" ht="14" thickBot="1">
      <c r="A42" s="7" t="s">
        <v>0</v>
      </c>
      <c r="B42" s="7"/>
      <c r="C42" s="69" t="s">
        <v>0</v>
      </c>
      <c r="D42" s="70" t="s">
        <v>66</v>
      </c>
      <c r="E42" s="70"/>
      <c r="F42" s="72">
        <f>SUM(F36:F41)</f>
        <v>0</v>
      </c>
      <c r="G42" s="14" t="s">
        <v>0</v>
      </c>
      <c r="H42" s="70" t="s">
        <v>66</v>
      </c>
      <c r="I42" s="70"/>
      <c r="J42" s="72">
        <f>SUM(J36:J41)</f>
        <v>0</v>
      </c>
      <c r="K42" s="14" t="s">
        <v>0</v>
      </c>
      <c r="L42" s="70" t="s">
        <v>66</v>
      </c>
      <c r="M42" s="70"/>
      <c r="N42" s="72">
        <f>SUM(N36:N41)</f>
        <v>0</v>
      </c>
    </row>
    <row r="43" spans="1:16" ht="15" thickTop="1">
      <c r="A43" s="1"/>
      <c r="B43" s="1"/>
      <c r="C43" s="1"/>
      <c r="D43" s="1"/>
      <c r="E43" s="1"/>
      <c r="F43" s="1"/>
      <c r="G43" s="1"/>
      <c r="H43" s="1"/>
      <c r="I43" s="3"/>
    </row>
    <row r="44" spans="1:16" ht="14">
      <c r="A44" s="2"/>
      <c r="B44" s="1" t="s">
        <v>0</v>
      </c>
      <c r="C44" s="1"/>
      <c r="D44" s="1" t="s">
        <v>0</v>
      </c>
      <c r="E44" s="1"/>
      <c r="F44" s="1" t="s">
        <v>0</v>
      </c>
      <c r="G44" s="1"/>
      <c r="H44" s="1"/>
      <c r="I44" s="3"/>
    </row>
    <row r="45" spans="1:16">
      <c r="A45" s="2"/>
      <c r="B45" s="1"/>
      <c r="C45" s="149" t="s">
        <v>152</v>
      </c>
      <c r="D45" s="150"/>
      <c r="E45" s="150"/>
      <c r="F45" s="151"/>
      <c r="G45" s="152" t="s">
        <v>153</v>
      </c>
      <c r="H45" s="153"/>
      <c r="I45" s="153"/>
      <c r="J45" s="154"/>
      <c r="K45" s="155" t="s">
        <v>154</v>
      </c>
      <c r="L45" s="156"/>
      <c r="M45" s="156"/>
      <c r="N45" s="157"/>
    </row>
    <row r="46" spans="1:16">
      <c r="A46" s="2" t="s">
        <v>73</v>
      </c>
      <c r="B46" s="1"/>
      <c r="C46" s="65" t="s">
        <v>159</v>
      </c>
      <c r="D46" s="2" t="s">
        <v>150</v>
      </c>
      <c r="E46" s="2" t="s">
        <v>151</v>
      </c>
      <c r="F46" s="64" t="s">
        <v>62</v>
      </c>
      <c r="G46" s="65" t="s">
        <v>159</v>
      </c>
      <c r="H46" s="2" t="s">
        <v>61</v>
      </c>
      <c r="I46" s="2" t="s">
        <v>151</v>
      </c>
      <c r="J46" s="64" t="s">
        <v>155</v>
      </c>
      <c r="K46" s="65" t="s">
        <v>159</v>
      </c>
      <c r="L46" s="2" t="s">
        <v>61</v>
      </c>
      <c r="M46" s="2" t="s">
        <v>151</v>
      </c>
      <c r="N46" s="64" t="s">
        <v>157</v>
      </c>
    </row>
    <row r="47" spans="1:16">
      <c r="A47" s="2"/>
      <c r="B47" s="1"/>
      <c r="C47" s="84"/>
      <c r="D47" s="1"/>
      <c r="E47" s="1"/>
      <c r="F47" s="57"/>
      <c r="G47" s="1"/>
      <c r="H47" s="1"/>
      <c r="I47" s="1"/>
      <c r="J47" s="64" t="s">
        <v>156</v>
      </c>
      <c r="K47" s="1"/>
      <c r="L47" s="1"/>
      <c r="M47" s="1"/>
      <c r="N47" s="64" t="s">
        <v>156</v>
      </c>
    </row>
    <row r="48" spans="1:16">
      <c r="A48" s="1" t="s">
        <v>74</v>
      </c>
      <c r="B48" s="1"/>
      <c r="C48" s="73">
        <v>25</v>
      </c>
      <c r="D48" s="26">
        <v>0</v>
      </c>
      <c r="E48" s="2" t="s">
        <v>151</v>
      </c>
      <c r="F48" s="91">
        <f>C48*D48</f>
        <v>0</v>
      </c>
      <c r="G48" s="38">
        <v>0</v>
      </c>
      <c r="H48" s="26">
        <v>0</v>
      </c>
      <c r="I48" s="2" t="s">
        <v>151</v>
      </c>
      <c r="J48" s="92">
        <f>G48*H48</f>
        <v>0</v>
      </c>
      <c r="K48" s="38">
        <v>0</v>
      </c>
      <c r="L48" s="26">
        <v>0</v>
      </c>
      <c r="M48" s="2" t="s">
        <v>151</v>
      </c>
      <c r="N48" s="93">
        <f>K48*L48</f>
        <v>0</v>
      </c>
      <c r="P48" s="112"/>
    </row>
    <row r="49" spans="1:17" ht="14" thickBot="1">
      <c r="A49" s="7" t="s">
        <v>0</v>
      </c>
      <c r="B49" s="7"/>
      <c r="C49" s="69" t="s">
        <v>0</v>
      </c>
      <c r="D49" s="77" t="s">
        <v>158</v>
      </c>
      <c r="E49" s="70"/>
      <c r="F49" s="72">
        <f>SUM(F48)</f>
        <v>0</v>
      </c>
      <c r="G49" s="14" t="s">
        <v>0</v>
      </c>
      <c r="H49" s="77" t="s">
        <v>158</v>
      </c>
      <c r="I49" s="70"/>
      <c r="J49" s="72">
        <f>SUM(J48)</f>
        <v>0</v>
      </c>
      <c r="K49" s="14" t="s">
        <v>0</v>
      </c>
      <c r="L49" s="77" t="s">
        <v>158</v>
      </c>
      <c r="M49" s="70"/>
      <c r="N49" s="72">
        <f>SUM(N48)</f>
        <v>0</v>
      </c>
    </row>
    <row r="50" spans="1:17" ht="15" thickTop="1">
      <c r="A50" s="1"/>
      <c r="B50" s="1"/>
      <c r="C50" s="1"/>
      <c r="D50" s="1"/>
      <c r="E50" s="2"/>
      <c r="F50" s="1"/>
      <c r="G50" s="1"/>
      <c r="H50" s="1"/>
      <c r="I50" s="3"/>
      <c r="P50" s="1"/>
      <c r="Q50" s="1"/>
    </row>
    <row r="51" spans="1:17" ht="14">
      <c r="A51" s="2" t="s">
        <v>75</v>
      </c>
      <c r="B51" s="1"/>
      <c r="C51" s="1"/>
      <c r="D51" s="1"/>
      <c r="E51" s="1" t="s">
        <v>0</v>
      </c>
      <c r="F51" s="1"/>
      <c r="G51" s="1"/>
      <c r="H51" s="1"/>
      <c r="I51" s="3"/>
      <c r="P51" s="1"/>
      <c r="Q51" s="1"/>
    </row>
    <row r="52" spans="1:17">
      <c r="A52" s="2"/>
      <c r="B52" s="1"/>
      <c r="C52" s="149" t="s">
        <v>152</v>
      </c>
      <c r="D52" s="150"/>
      <c r="E52" s="150"/>
      <c r="F52" s="151"/>
      <c r="G52" s="152" t="s">
        <v>153</v>
      </c>
      <c r="H52" s="153"/>
      <c r="I52" s="153"/>
      <c r="J52" s="154"/>
      <c r="K52" s="155" t="s">
        <v>154</v>
      </c>
      <c r="L52" s="156"/>
      <c r="M52" s="156"/>
      <c r="N52" s="157"/>
      <c r="P52" s="1"/>
      <c r="Q52" s="1"/>
    </row>
    <row r="53" spans="1:17" ht="14" thickBot="1">
      <c r="A53" s="7" t="s">
        <v>76</v>
      </c>
      <c r="B53" s="7"/>
      <c r="C53" s="94"/>
      <c r="D53" s="78" t="s">
        <v>158</v>
      </c>
      <c r="E53" s="74"/>
      <c r="F53" s="107">
        <v>0</v>
      </c>
      <c r="G53" s="15"/>
      <c r="H53" s="78" t="s">
        <v>158</v>
      </c>
      <c r="I53" s="74"/>
      <c r="J53" s="107">
        <v>0</v>
      </c>
      <c r="K53" s="15"/>
      <c r="L53" s="78" t="s">
        <v>158</v>
      </c>
      <c r="M53" s="74"/>
      <c r="N53" s="107">
        <v>0</v>
      </c>
    </row>
    <row r="54" spans="1:17" ht="15" thickTop="1">
      <c r="A54" s="1" t="s">
        <v>0</v>
      </c>
      <c r="B54" s="1"/>
      <c r="C54" s="1"/>
      <c r="D54" s="1" t="s">
        <v>0</v>
      </c>
      <c r="E54" s="1" t="s">
        <v>0</v>
      </c>
      <c r="F54" s="1" t="s">
        <v>0</v>
      </c>
      <c r="G54" s="1"/>
      <c r="H54" s="1"/>
      <c r="I54" s="3"/>
      <c r="P54" s="1"/>
      <c r="Q54" s="1"/>
    </row>
    <row r="55" spans="1:17" ht="14">
      <c r="A55" s="1"/>
      <c r="B55" s="1"/>
      <c r="C55" s="1"/>
      <c r="D55" s="1"/>
      <c r="E55" s="1"/>
      <c r="F55" s="1"/>
      <c r="G55" s="1"/>
      <c r="H55" s="1"/>
      <c r="I55" s="3"/>
      <c r="P55" s="1"/>
      <c r="Q55" s="1"/>
    </row>
    <row r="56" spans="1:17" ht="14">
      <c r="A56" s="2" t="s">
        <v>77</v>
      </c>
      <c r="B56" s="1"/>
      <c r="C56" s="1" t="s">
        <v>78</v>
      </c>
      <c r="D56" s="1"/>
      <c r="E56" s="1"/>
      <c r="F56" s="1"/>
      <c r="G56" s="1"/>
      <c r="H56" s="1"/>
      <c r="I56" s="3"/>
      <c r="P56" s="1"/>
      <c r="Q56" s="1"/>
    </row>
    <row r="57" spans="1:17">
      <c r="A57" s="2"/>
      <c r="B57" s="1"/>
      <c r="C57" s="149" t="s">
        <v>152</v>
      </c>
      <c r="D57" s="150"/>
      <c r="E57" s="150"/>
      <c r="F57" s="151"/>
      <c r="G57" s="152" t="s">
        <v>153</v>
      </c>
      <c r="H57" s="153"/>
      <c r="I57" s="153"/>
      <c r="J57" s="154"/>
      <c r="K57" s="155" t="s">
        <v>154</v>
      </c>
      <c r="L57" s="156"/>
      <c r="M57" s="156"/>
      <c r="N57" s="157"/>
      <c r="P57" s="1"/>
      <c r="Q57" s="1"/>
    </row>
    <row r="58" spans="1:17">
      <c r="A58" s="1" t="s">
        <v>79</v>
      </c>
      <c r="B58" s="1"/>
      <c r="C58" s="1"/>
      <c r="D58" s="1"/>
      <c r="E58" s="1"/>
      <c r="F58" s="75">
        <v>0</v>
      </c>
      <c r="G58" s="1"/>
      <c r="H58" s="1"/>
      <c r="I58" s="1"/>
      <c r="J58" s="24">
        <v>0</v>
      </c>
      <c r="K58" s="1"/>
      <c r="L58" s="1"/>
      <c r="M58" s="1"/>
      <c r="N58" s="24">
        <v>0</v>
      </c>
    </row>
    <row r="59" spans="1:17">
      <c r="A59" s="1" t="s">
        <v>80</v>
      </c>
      <c r="B59" s="1"/>
      <c r="C59" s="1"/>
      <c r="D59" s="1"/>
      <c r="E59" s="1"/>
      <c r="F59" s="27">
        <v>0</v>
      </c>
      <c r="G59" s="1"/>
      <c r="H59" s="1"/>
      <c r="I59" s="1"/>
      <c r="J59" s="28">
        <v>0</v>
      </c>
      <c r="K59" s="1"/>
      <c r="L59" s="1"/>
      <c r="M59" s="1"/>
      <c r="N59" s="28">
        <v>0</v>
      </c>
    </row>
    <row r="60" spans="1:17">
      <c r="A60" s="1" t="s">
        <v>81</v>
      </c>
      <c r="B60" s="1"/>
      <c r="C60" s="1"/>
      <c r="D60" s="1"/>
      <c r="E60" s="1"/>
      <c r="F60" s="28">
        <v>0</v>
      </c>
      <c r="G60" s="1"/>
      <c r="H60" s="1"/>
      <c r="I60" s="1"/>
      <c r="J60" s="28">
        <v>0</v>
      </c>
      <c r="K60" s="1"/>
      <c r="L60" s="1"/>
      <c r="M60" s="1"/>
      <c r="N60" s="28">
        <v>0</v>
      </c>
      <c r="P60" s="112"/>
    </row>
    <row r="61" spans="1:17">
      <c r="A61" s="1" t="s">
        <v>186</v>
      </c>
      <c r="B61" s="1"/>
      <c r="C61" s="1"/>
      <c r="D61" s="1"/>
      <c r="E61" s="1"/>
      <c r="F61" s="28">
        <v>0</v>
      </c>
      <c r="G61" s="1"/>
      <c r="H61" s="1"/>
      <c r="I61" s="1"/>
      <c r="J61" s="28">
        <v>0</v>
      </c>
      <c r="K61" s="1"/>
      <c r="L61" s="1"/>
      <c r="M61" s="1"/>
      <c r="N61" s="28">
        <v>0</v>
      </c>
    </row>
    <row r="62" spans="1:17" ht="14" thickBot="1">
      <c r="A62" s="7" t="s">
        <v>0</v>
      </c>
      <c r="B62" s="7"/>
      <c r="C62" s="7"/>
      <c r="D62" s="76" t="s">
        <v>158</v>
      </c>
      <c r="E62" s="10"/>
      <c r="F62" s="11">
        <f>SUM($F58:$F61)</f>
        <v>0</v>
      </c>
      <c r="G62" s="7"/>
      <c r="H62" s="76" t="s">
        <v>158</v>
      </c>
      <c r="I62" s="10"/>
      <c r="J62" s="11">
        <f>SUM($J58:$J61)</f>
        <v>0</v>
      </c>
      <c r="K62" s="7"/>
      <c r="L62" s="76" t="s">
        <v>158</v>
      </c>
      <c r="M62" s="10"/>
      <c r="N62" s="11">
        <f>SUM($N58:$N61)</f>
        <v>0</v>
      </c>
    </row>
    <row r="63" spans="1:17" ht="15" thickTop="1" thickBot="1">
      <c r="A63" s="7" t="s">
        <v>0</v>
      </c>
      <c r="B63" s="7"/>
      <c r="C63" s="160" t="s">
        <v>171</v>
      </c>
      <c r="D63" s="160"/>
      <c r="E63" s="160"/>
      <c r="F63" s="11">
        <f>SUM($F30+$F42+$F49+$F53+$F62)</f>
        <v>0</v>
      </c>
      <c r="G63" s="160" t="s">
        <v>171</v>
      </c>
      <c r="H63" s="160"/>
      <c r="I63" s="160"/>
      <c r="J63" s="11">
        <f>SUM($J30+$J42+$J49+$J53+$J62)</f>
        <v>0</v>
      </c>
      <c r="K63" s="160" t="s">
        <v>171</v>
      </c>
      <c r="L63" s="160"/>
      <c r="M63" s="160"/>
      <c r="N63" s="11">
        <f>SUM($N30+$N42+$N49+$N53+$N62)</f>
        <v>0</v>
      </c>
    </row>
    <row r="64" spans="1:17" ht="15" thickTop="1">
      <c r="A64" s="1" t="s">
        <v>0</v>
      </c>
      <c r="B64" s="1"/>
      <c r="C64" s="1"/>
      <c r="D64" s="1"/>
      <c r="E64" s="1"/>
      <c r="F64" s="1" t="s">
        <v>0</v>
      </c>
      <c r="G64" s="1"/>
      <c r="H64" s="1" t="s">
        <v>0</v>
      </c>
      <c r="I64" s="3"/>
    </row>
  </sheetData>
  <mergeCells count="25">
    <mergeCell ref="C63:E63"/>
    <mergeCell ref="G63:I63"/>
    <mergeCell ref="K63:M63"/>
    <mergeCell ref="A1:N1"/>
    <mergeCell ref="A2:N2"/>
    <mergeCell ref="A3:N3"/>
    <mergeCell ref="A9:E9"/>
    <mergeCell ref="C52:F52"/>
    <mergeCell ref="G52:J52"/>
    <mergeCell ref="K52:N52"/>
    <mergeCell ref="C57:F57"/>
    <mergeCell ref="G57:J57"/>
    <mergeCell ref="K57:N57"/>
    <mergeCell ref="C33:F33"/>
    <mergeCell ref="G33:J33"/>
    <mergeCell ref="K33:N33"/>
    <mergeCell ref="C45:F45"/>
    <mergeCell ref="G45:J45"/>
    <mergeCell ref="K45:N45"/>
    <mergeCell ref="B8:N8"/>
    <mergeCell ref="G9:N9"/>
    <mergeCell ref="C12:F12"/>
    <mergeCell ref="G12:J12"/>
    <mergeCell ref="K12:N12"/>
    <mergeCell ref="C10:N10"/>
  </mergeCells>
  <phoneticPr fontId="13" type="noConversion"/>
  <pageMargins left="0" right="0" top="0.5" bottom="0.25" header="0.5" footer="0.5"/>
  <pageSetup scale="90" orientation="portrait" r:id="rId1"/>
  <headerFooter alignWithMargins="0">
    <oddFooter>&amp;R&amp;D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54"/>
  <sheetViews>
    <sheetView showGridLines="0" workbookViewId="0"/>
  </sheetViews>
  <sheetFormatPr baseColWidth="10" defaultColWidth="8.83203125" defaultRowHeight="13"/>
  <cols>
    <col min="1" max="1" width="19.33203125" customWidth="1"/>
    <col min="2" max="2" width="8.6640625" customWidth="1"/>
    <col min="3" max="3" width="10.33203125" customWidth="1"/>
    <col min="6" max="6" width="10.5" customWidth="1"/>
  </cols>
  <sheetData>
    <row r="1" spans="1:9" ht="14">
      <c r="A1" s="1" t="s">
        <v>82</v>
      </c>
      <c r="B1" s="2" t="s">
        <v>0</v>
      </c>
      <c r="C1" s="130" t="s">
        <v>1</v>
      </c>
      <c r="D1" s="130"/>
      <c r="E1" s="130"/>
      <c r="F1" s="1"/>
      <c r="G1" s="1"/>
      <c r="H1" s="1"/>
      <c r="I1" s="3"/>
    </row>
    <row r="2" spans="1:9" ht="14">
      <c r="A2" s="1"/>
      <c r="B2" s="2" t="s">
        <v>83</v>
      </c>
      <c r="C2" s="1"/>
      <c r="D2" s="1"/>
      <c r="E2" s="1"/>
      <c r="F2" s="1"/>
      <c r="G2" s="1"/>
      <c r="H2" s="1"/>
      <c r="I2" s="3"/>
    </row>
    <row r="3" spans="1:9">
      <c r="A3" s="129" t="s">
        <v>145</v>
      </c>
      <c r="B3" s="129"/>
      <c r="C3" s="129"/>
      <c r="D3" s="129"/>
      <c r="E3" s="129"/>
      <c r="F3" s="129"/>
      <c r="G3" s="129"/>
      <c r="H3" s="129"/>
      <c r="I3" s="129"/>
    </row>
    <row r="4" spans="1:9" ht="14">
      <c r="A4" s="1" t="s">
        <v>54</v>
      </c>
      <c r="B4" s="1"/>
      <c r="C4" s="1"/>
      <c r="D4" s="1"/>
      <c r="E4" s="1"/>
      <c r="F4" s="1"/>
      <c r="G4" s="1"/>
      <c r="H4" s="1"/>
      <c r="I4" s="3"/>
    </row>
    <row r="5" spans="1:9" ht="14">
      <c r="A5" s="1" t="s">
        <v>84</v>
      </c>
      <c r="B5" s="1"/>
      <c r="C5" s="1"/>
      <c r="D5" s="1"/>
      <c r="E5" s="1"/>
      <c r="F5" s="1"/>
      <c r="G5" s="1"/>
      <c r="H5" s="1"/>
      <c r="I5" s="3"/>
    </row>
    <row r="6" spans="1:9" ht="14">
      <c r="A6" s="1"/>
      <c r="B6" s="1"/>
      <c r="C6" s="1"/>
      <c r="D6" s="1"/>
      <c r="E6" s="1"/>
      <c r="F6" s="1"/>
      <c r="G6" s="1"/>
      <c r="H6" s="1"/>
      <c r="I6" s="3" t="s">
        <v>82</v>
      </c>
    </row>
    <row r="7" spans="1:9" ht="14">
      <c r="A7" s="1" t="s">
        <v>57</v>
      </c>
      <c r="B7" s="1" t="s">
        <v>169</v>
      </c>
      <c r="C7" s="1"/>
      <c r="D7" s="1"/>
      <c r="E7" s="1"/>
      <c r="F7" s="1"/>
      <c r="G7" s="1"/>
      <c r="H7" s="1"/>
      <c r="I7" s="3"/>
    </row>
    <row r="8" spans="1:9" ht="14">
      <c r="A8" s="1"/>
      <c r="B8" s="1"/>
      <c r="C8" s="1"/>
      <c r="D8" s="1"/>
      <c r="E8" s="1"/>
      <c r="F8" s="1"/>
      <c r="G8" s="1"/>
      <c r="H8" s="1"/>
      <c r="I8" s="3"/>
    </row>
    <row r="9" spans="1:9" ht="14">
      <c r="A9" s="1" t="s">
        <v>58</v>
      </c>
      <c r="B9" s="138"/>
      <c r="C9" s="139"/>
      <c r="D9" s="139"/>
      <c r="E9" s="139"/>
      <c r="F9" s="139"/>
      <c r="G9" s="139"/>
      <c r="H9" s="140"/>
      <c r="I9" s="3"/>
    </row>
    <row r="10" spans="1:9" ht="14">
      <c r="A10" s="138" t="s">
        <v>0</v>
      </c>
      <c r="B10" s="139"/>
      <c r="C10" s="139"/>
      <c r="D10" s="139"/>
      <c r="E10" s="140"/>
      <c r="F10" s="1" t="s">
        <v>59</v>
      </c>
      <c r="G10" s="133"/>
      <c r="H10" s="134"/>
      <c r="I10" s="3"/>
    </row>
    <row r="11" spans="1:9" ht="14">
      <c r="A11" s="1"/>
      <c r="B11" s="1"/>
      <c r="C11" s="1"/>
      <c r="D11" s="2" t="s">
        <v>62</v>
      </c>
      <c r="E11" s="2" t="s">
        <v>85</v>
      </c>
      <c r="F11" s="1"/>
      <c r="G11" s="2"/>
      <c r="H11" s="2" t="s">
        <v>86</v>
      </c>
      <c r="I11" s="3"/>
    </row>
    <row r="12" spans="1:9" ht="14">
      <c r="A12" s="2" t="s">
        <v>87</v>
      </c>
      <c r="B12" s="1"/>
      <c r="C12" s="1"/>
      <c r="D12" s="2"/>
      <c r="E12" s="2"/>
      <c r="F12" s="2"/>
      <c r="G12" s="1" t="s">
        <v>0</v>
      </c>
      <c r="H12" s="2"/>
      <c r="I12" s="3"/>
    </row>
    <row r="13" spans="1:9" ht="14">
      <c r="A13" s="1" t="s">
        <v>192</v>
      </c>
      <c r="B13" s="1"/>
      <c r="C13" s="1"/>
      <c r="D13" s="22">
        <v>0</v>
      </c>
      <c r="E13" s="2"/>
      <c r="F13" s="22">
        <v>0</v>
      </c>
      <c r="G13" s="1"/>
      <c r="H13" s="22">
        <v>0</v>
      </c>
      <c r="I13" s="3"/>
    </row>
    <row r="14" spans="1:9" ht="14">
      <c r="A14" s="1" t="s">
        <v>193</v>
      </c>
      <c r="B14" s="1"/>
      <c r="C14" s="1"/>
      <c r="D14" s="29">
        <v>0</v>
      </c>
      <c r="E14" s="2"/>
      <c r="F14" s="29">
        <v>0</v>
      </c>
      <c r="G14" s="1" t="s">
        <v>0</v>
      </c>
      <c r="H14" s="29">
        <v>0</v>
      </c>
      <c r="I14" s="3"/>
    </row>
    <row r="15" spans="1:9" ht="15" thickBot="1">
      <c r="A15" s="7"/>
      <c r="B15" s="7"/>
      <c r="C15" s="10" t="s">
        <v>88</v>
      </c>
      <c r="D15" s="12">
        <f>SUM(D13:D14)</f>
        <v>0</v>
      </c>
      <c r="E15" s="10"/>
      <c r="F15" s="12">
        <f>SUM(F13:F14)</f>
        <v>0</v>
      </c>
      <c r="G15" s="7" t="s">
        <v>0</v>
      </c>
      <c r="H15" s="12">
        <f>SUM(H13:H14)</f>
        <v>0</v>
      </c>
      <c r="I15" s="3"/>
    </row>
    <row r="16" spans="1:9" ht="15" thickTop="1">
      <c r="A16" s="1"/>
      <c r="B16" s="1"/>
      <c r="C16" s="2"/>
      <c r="D16" s="1"/>
      <c r="E16" s="2"/>
      <c r="F16" s="1"/>
      <c r="G16" s="1"/>
      <c r="H16" s="1"/>
      <c r="I16" s="3"/>
    </row>
    <row r="17" spans="1:9" ht="14">
      <c r="A17" s="2" t="s">
        <v>89</v>
      </c>
      <c r="B17" s="1" t="s">
        <v>0</v>
      </c>
      <c r="C17" s="2" t="s">
        <v>0</v>
      </c>
      <c r="D17" s="1"/>
      <c r="E17" s="2"/>
      <c r="F17" s="1"/>
      <c r="G17" s="1"/>
      <c r="H17" s="1"/>
      <c r="I17" s="3"/>
    </row>
    <row r="18" spans="1:9" ht="14">
      <c r="A18" s="100" t="s">
        <v>89</v>
      </c>
      <c r="B18" s="1"/>
      <c r="C18" s="2"/>
      <c r="D18" s="23">
        <v>0</v>
      </c>
      <c r="E18" s="2"/>
      <c r="F18" s="23">
        <v>0</v>
      </c>
      <c r="G18" s="1"/>
      <c r="H18" s="23">
        <v>0</v>
      </c>
      <c r="I18" s="3"/>
    </row>
    <row r="19" spans="1:9" ht="15" thickBot="1">
      <c r="A19" s="7"/>
      <c r="B19" s="7"/>
      <c r="C19" s="10" t="s">
        <v>88</v>
      </c>
      <c r="D19" s="13">
        <f>D18</f>
        <v>0</v>
      </c>
      <c r="E19" s="10"/>
      <c r="F19" s="13">
        <f>F18</f>
        <v>0</v>
      </c>
      <c r="G19" s="7"/>
      <c r="H19" s="13">
        <f>H18</f>
        <v>0</v>
      </c>
      <c r="I19" s="3"/>
    </row>
    <row r="20" spans="1:9" ht="15" thickTop="1">
      <c r="A20" s="1"/>
      <c r="B20" s="1"/>
      <c r="C20" s="2"/>
      <c r="D20" s="1"/>
      <c r="E20" s="2"/>
      <c r="F20" s="1"/>
      <c r="G20" s="1"/>
      <c r="H20" s="1"/>
      <c r="I20" s="3"/>
    </row>
    <row r="21" spans="1:9" ht="14">
      <c r="A21" s="2" t="s">
        <v>90</v>
      </c>
      <c r="B21" s="1"/>
      <c r="C21" s="1"/>
      <c r="D21" s="3"/>
      <c r="E21" s="3"/>
      <c r="F21" s="1"/>
      <c r="G21" s="1" t="s">
        <v>0</v>
      </c>
      <c r="H21" s="1"/>
      <c r="I21" s="3"/>
    </row>
    <row r="22" spans="1:9" ht="14">
      <c r="A22" s="101" t="s">
        <v>91</v>
      </c>
      <c r="B22" s="1"/>
      <c r="C22" s="1" t="s">
        <v>0</v>
      </c>
      <c r="D22" s="30">
        <v>0</v>
      </c>
      <c r="E22" s="1"/>
      <c r="F22" s="30">
        <v>0</v>
      </c>
      <c r="G22" s="1" t="s">
        <v>0</v>
      </c>
      <c r="H22" s="30">
        <v>0</v>
      </c>
      <c r="I22" s="3"/>
    </row>
    <row r="23" spans="1:9" ht="14">
      <c r="A23" s="101" t="s">
        <v>92</v>
      </c>
      <c r="B23" s="1"/>
      <c r="C23" s="1" t="s">
        <v>0</v>
      </c>
      <c r="D23" s="31">
        <v>0</v>
      </c>
      <c r="E23" s="1"/>
      <c r="F23" s="31">
        <v>0</v>
      </c>
      <c r="G23" s="1" t="s">
        <v>0</v>
      </c>
      <c r="H23" s="31">
        <v>0</v>
      </c>
      <c r="I23" s="3"/>
    </row>
    <row r="24" spans="1:9" ht="14">
      <c r="A24" s="101" t="s">
        <v>93</v>
      </c>
      <c r="B24" s="1"/>
      <c r="C24" s="1"/>
      <c r="D24" s="31">
        <v>0</v>
      </c>
      <c r="E24" s="1"/>
      <c r="F24" s="31">
        <v>0</v>
      </c>
      <c r="G24" s="1" t="s">
        <v>0</v>
      </c>
      <c r="H24" s="31">
        <v>0</v>
      </c>
      <c r="I24" s="3"/>
    </row>
    <row r="25" spans="1:9" ht="14">
      <c r="A25" s="101" t="s">
        <v>94</v>
      </c>
      <c r="B25" s="1"/>
      <c r="C25" s="1"/>
      <c r="D25" s="31">
        <v>0</v>
      </c>
      <c r="E25" s="1"/>
      <c r="F25" s="31">
        <v>0</v>
      </c>
      <c r="G25" s="1"/>
      <c r="H25" s="31">
        <v>0</v>
      </c>
      <c r="I25" s="3"/>
    </row>
    <row r="26" spans="1:9" ht="14">
      <c r="A26" s="101" t="s">
        <v>187</v>
      </c>
      <c r="B26" s="1"/>
      <c r="C26" s="1"/>
      <c r="D26" s="31">
        <v>0</v>
      </c>
      <c r="E26" s="1"/>
      <c r="F26" s="31">
        <v>0</v>
      </c>
      <c r="G26" s="1"/>
      <c r="H26" s="31">
        <v>0</v>
      </c>
      <c r="I26" s="3"/>
    </row>
    <row r="27" spans="1:9" ht="15" thickBot="1">
      <c r="A27" s="7" t="s">
        <v>0</v>
      </c>
      <c r="B27" s="7" t="s">
        <v>0</v>
      </c>
      <c r="C27" s="10" t="s">
        <v>88</v>
      </c>
      <c r="D27" s="8">
        <f>SUM(D22:D26)</f>
        <v>0</v>
      </c>
      <c r="E27" s="7"/>
      <c r="F27" s="8">
        <f>SUM(F22:F26)</f>
        <v>0</v>
      </c>
      <c r="G27" s="7"/>
      <c r="H27" s="8">
        <f>SUM(H22:H26)</f>
        <v>0</v>
      </c>
      <c r="I27" s="3"/>
    </row>
    <row r="28" spans="1:9" ht="15" thickTop="1">
      <c r="A28" s="1"/>
      <c r="B28" s="1"/>
      <c r="C28" s="2"/>
      <c r="D28" s="1"/>
      <c r="E28" s="1"/>
      <c r="F28" s="1"/>
      <c r="G28" s="1"/>
      <c r="H28" s="1"/>
      <c r="I28" s="3"/>
    </row>
    <row r="29" spans="1:9" ht="14">
      <c r="A29" s="2" t="s">
        <v>95</v>
      </c>
      <c r="B29" s="1"/>
      <c r="C29" s="1"/>
      <c r="D29" s="1"/>
      <c r="E29" s="1"/>
      <c r="F29" s="1"/>
      <c r="G29" s="1"/>
      <c r="H29" s="1"/>
      <c r="I29" s="3"/>
    </row>
    <row r="30" spans="1:9" ht="14">
      <c r="A30" s="1" t="s">
        <v>182</v>
      </c>
      <c r="B30" s="1"/>
      <c r="C30" s="1"/>
      <c r="D30" s="21">
        <v>0</v>
      </c>
      <c r="E30" s="1"/>
      <c r="F30" s="21">
        <v>0</v>
      </c>
      <c r="G30" s="1"/>
      <c r="H30" s="21">
        <v>0</v>
      </c>
      <c r="I30" s="3"/>
    </row>
    <row r="31" spans="1:9" s="124" customFormat="1" ht="14">
      <c r="A31" s="121"/>
      <c r="B31" s="121"/>
      <c r="C31" s="121"/>
      <c r="D31" s="122"/>
      <c r="E31" s="121"/>
      <c r="F31" s="122"/>
      <c r="G31" s="121" t="s">
        <v>0</v>
      </c>
      <c r="H31" s="122"/>
      <c r="I31" s="123"/>
    </row>
    <row r="32" spans="1:9" ht="15" thickBot="1">
      <c r="A32" s="7"/>
      <c r="B32" s="7"/>
      <c r="C32" s="10" t="s">
        <v>96</v>
      </c>
      <c r="D32" s="14">
        <f>D30</f>
        <v>0</v>
      </c>
      <c r="E32" s="7"/>
      <c r="F32" s="14">
        <f>F30</f>
        <v>0</v>
      </c>
      <c r="G32" s="7"/>
      <c r="H32" s="14">
        <f>H30</f>
        <v>0</v>
      </c>
      <c r="I32" s="3"/>
    </row>
    <row r="33" spans="1:9" ht="15" thickTop="1">
      <c r="A33" s="1"/>
      <c r="B33" s="1"/>
      <c r="C33" s="2"/>
      <c r="D33" s="3"/>
      <c r="E33" s="1"/>
      <c r="F33" s="3"/>
      <c r="G33" s="1"/>
      <c r="H33" s="1"/>
      <c r="I33" s="3"/>
    </row>
    <row r="34" spans="1:9" ht="14">
      <c r="A34" s="2" t="s">
        <v>97</v>
      </c>
      <c r="B34" s="3"/>
      <c r="C34" s="1" t="s">
        <v>98</v>
      </c>
      <c r="D34" s="3"/>
      <c r="E34" s="1"/>
      <c r="F34" s="1"/>
      <c r="G34" s="1"/>
      <c r="H34" s="1"/>
      <c r="I34" s="3"/>
    </row>
    <row r="35" spans="1:9" ht="14">
      <c r="A35" s="101" t="s">
        <v>99</v>
      </c>
      <c r="B35" s="3"/>
      <c r="C35" s="1"/>
      <c r="D35" s="32">
        <v>0</v>
      </c>
      <c r="E35" s="1"/>
      <c r="F35" s="32">
        <v>0</v>
      </c>
      <c r="G35" s="1"/>
      <c r="H35" s="32">
        <v>0</v>
      </c>
      <c r="I35" s="3"/>
    </row>
    <row r="36" spans="1:9" ht="14">
      <c r="A36" s="101" t="s">
        <v>188</v>
      </c>
      <c r="B36" s="3"/>
      <c r="C36" s="1"/>
      <c r="D36" s="33">
        <v>0</v>
      </c>
      <c r="E36" s="1"/>
      <c r="F36" s="33">
        <v>0</v>
      </c>
      <c r="G36" s="1"/>
      <c r="H36" s="33">
        <v>0</v>
      </c>
      <c r="I36" s="3"/>
    </row>
    <row r="37" spans="1:9" ht="14">
      <c r="A37" s="101" t="s">
        <v>187</v>
      </c>
      <c r="B37" s="3"/>
      <c r="C37" s="1"/>
      <c r="D37" s="33">
        <v>0</v>
      </c>
      <c r="E37" s="1"/>
      <c r="F37" s="33">
        <v>0</v>
      </c>
      <c r="G37" s="1"/>
      <c r="H37" s="33">
        <v>0</v>
      </c>
      <c r="I37" s="3"/>
    </row>
    <row r="38" spans="1:9" ht="15" thickBot="1">
      <c r="A38" s="7" t="s">
        <v>0</v>
      </c>
      <c r="B38" s="7"/>
      <c r="C38" s="10" t="s">
        <v>96</v>
      </c>
      <c r="D38" s="8">
        <f>SUM(D35:D37)</f>
        <v>0</v>
      </c>
      <c r="E38" s="7"/>
      <c r="F38" s="8">
        <f>SUM(F35:F37)</f>
        <v>0</v>
      </c>
      <c r="G38" s="7"/>
      <c r="H38" s="8">
        <f>SUM(H35:H37)</f>
        <v>0</v>
      </c>
      <c r="I38" s="3"/>
    </row>
    <row r="39" spans="1:9" ht="15" thickTop="1">
      <c r="A39" s="1"/>
      <c r="B39" s="1"/>
      <c r="C39" s="2"/>
      <c r="D39" s="1"/>
      <c r="E39" s="1"/>
      <c r="F39" s="1"/>
      <c r="G39" s="1"/>
      <c r="H39" s="1"/>
      <c r="I39" s="3"/>
    </row>
    <row r="40" spans="1:9" ht="14">
      <c r="A40" s="2" t="s">
        <v>100</v>
      </c>
      <c r="B40" s="1"/>
      <c r="C40" s="2"/>
      <c r="D40" s="1"/>
      <c r="E40" s="1"/>
      <c r="F40" s="1"/>
      <c r="G40" s="1"/>
      <c r="H40" s="1"/>
      <c r="I40" s="3"/>
    </row>
    <row r="41" spans="1:9" ht="14">
      <c r="A41" s="102" t="s">
        <v>101</v>
      </c>
      <c r="B41" s="1"/>
      <c r="C41" s="2"/>
      <c r="D41" s="21">
        <v>0</v>
      </c>
      <c r="E41" s="1"/>
      <c r="F41" s="21">
        <v>0</v>
      </c>
      <c r="G41" s="1"/>
      <c r="H41" s="21">
        <v>0</v>
      </c>
      <c r="I41" s="3"/>
    </row>
    <row r="42" spans="1:9" ht="14">
      <c r="A42" s="102" t="s">
        <v>102</v>
      </c>
      <c r="B42" s="1"/>
      <c r="C42" s="2"/>
      <c r="D42" s="22">
        <v>0</v>
      </c>
      <c r="E42" s="1"/>
      <c r="F42" s="22">
        <v>0</v>
      </c>
      <c r="G42" s="1"/>
      <c r="H42" s="22">
        <v>0</v>
      </c>
      <c r="I42" s="3"/>
    </row>
    <row r="43" spans="1:9" ht="14">
      <c r="A43" s="102" t="s">
        <v>103</v>
      </c>
      <c r="B43" s="1"/>
      <c r="C43" s="2"/>
      <c r="D43" s="22">
        <v>0</v>
      </c>
      <c r="E43" s="1"/>
      <c r="F43" s="22">
        <v>0</v>
      </c>
      <c r="G43" s="1"/>
      <c r="H43" s="22">
        <v>0</v>
      </c>
      <c r="I43" s="3"/>
    </row>
    <row r="44" spans="1:9" ht="14">
      <c r="A44" s="102" t="s">
        <v>190</v>
      </c>
      <c r="B44" s="1"/>
      <c r="C44" s="2"/>
      <c r="D44" s="22">
        <v>0</v>
      </c>
      <c r="E44" s="1"/>
      <c r="F44" s="22">
        <v>0</v>
      </c>
      <c r="G44" s="1"/>
      <c r="H44" s="22">
        <v>0</v>
      </c>
      <c r="I44" s="3"/>
    </row>
    <row r="45" spans="1:9" ht="14">
      <c r="A45" s="102" t="s">
        <v>104</v>
      </c>
      <c r="B45" s="1"/>
      <c r="C45" s="2"/>
      <c r="D45" s="22">
        <v>0</v>
      </c>
      <c r="E45" s="1"/>
      <c r="F45" s="22">
        <v>0</v>
      </c>
      <c r="G45" s="1"/>
      <c r="H45" s="22">
        <v>0</v>
      </c>
      <c r="I45" s="3"/>
    </row>
    <row r="46" spans="1:9" ht="14">
      <c r="A46" s="102" t="s">
        <v>105</v>
      </c>
      <c r="B46" s="1"/>
      <c r="C46" s="2"/>
      <c r="D46" s="22">
        <v>0</v>
      </c>
      <c r="E46" s="1"/>
      <c r="F46" s="22">
        <v>0</v>
      </c>
      <c r="G46" s="1"/>
      <c r="H46" s="22">
        <v>0</v>
      </c>
      <c r="I46" s="3"/>
    </row>
    <row r="47" spans="1:9" ht="14">
      <c r="A47" s="102" t="s">
        <v>106</v>
      </c>
      <c r="B47" s="1"/>
      <c r="C47" s="2"/>
      <c r="D47" s="22">
        <v>0</v>
      </c>
      <c r="E47" s="1"/>
      <c r="F47" s="22">
        <v>0</v>
      </c>
      <c r="G47" s="1"/>
      <c r="H47" s="22">
        <v>0</v>
      </c>
      <c r="I47" s="3"/>
    </row>
    <row r="48" spans="1:9" ht="14">
      <c r="A48" s="102" t="s">
        <v>107</v>
      </c>
      <c r="B48" s="1"/>
      <c r="C48" s="2"/>
      <c r="D48" s="22">
        <v>0</v>
      </c>
      <c r="E48" s="1"/>
      <c r="F48" s="22">
        <v>0</v>
      </c>
      <c r="G48" s="1"/>
      <c r="H48" s="22">
        <v>0</v>
      </c>
      <c r="I48" s="3"/>
    </row>
    <row r="49" spans="1:9" ht="14">
      <c r="A49" s="102" t="s">
        <v>108</v>
      </c>
      <c r="B49" s="1"/>
      <c r="C49" s="2"/>
      <c r="D49" s="22">
        <v>0</v>
      </c>
      <c r="E49" s="1"/>
      <c r="F49" s="22">
        <v>0</v>
      </c>
      <c r="G49" s="1"/>
      <c r="H49" s="22">
        <v>0</v>
      </c>
      <c r="I49" s="3"/>
    </row>
    <row r="50" spans="1:9" ht="14">
      <c r="A50" s="102" t="s">
        <v>191</v>
      </c>
      <c r="B50" s="1"/>
      <c r="C50" s="2"/>
      <c r="D50" s="22">
        <v>0</v>
      </c>
      <c r="E50" s="1"/>
      <c r="F50" s="22">
        <v>0</v>
      </c>
      <c r="G50" s="1"/>
      <c r="H50" s="22">
        <v>0</v>
      </c>
      <c r="I50" s="3"/>
    </row>
    <row r="51" spans="1:9" ht="14">
      <c r="A51" s="102" t="s">
        <v>109</v>
      </c>
      <c r="B51" s="111"/>
      <c r="C51" s="2"/>
      <c r="D51" s="22">
        <v>0</v>
      </c>
      <c r="E51" s="1"/>
      <c r="F51" s="22">
        <v>0</v>
      </c>
      <c r="G51" s="1"/>
      <c r="H51" s="22">
        <v>0</v>
      </c>
      <c r="I51" s="3"/>
    </row>
    <row r="52" spans="1:9" ht="15" thickBot="1">
      <c r="A52" s="103"/>
      <c r="B52" s="7"/>
      <c r="C52" s="10" t="s">
        <v>96</v>
      </c>
      <c r="D52" s="14">
        <f>SUM(D41:D51)</f>
        <v>0</v>
      </c>
      <c r="E52" s="7"/>
      <c r="F52" s="14">
        <f>SUM(F41:F51)</f>
        <v>0</v>
      </c>
      <c r="G52" s="7"/>
      <c r="H52" s="14">
        <f>SUM(H41:H51)</f>
        <v>0</v>
      </c>
      <c r="I52" s="3"/>
    </row>
    <row r="53" spans="1:9" ht="15" thickTop="1">
      <c r="A53" s="1"/>
      <c r="B53" s="1"/>
      <c r="C53" s="2"/>
      <c r="D53" s="1"/>
      <c r="E53" s="1"/>
      <c r="F53" s="1"/>
      <c r="G53" s="1"/>
      <c r="H53" s="1"/>
      <c r="I53" s="3"/>
    </row>
    <row r="54" spans="1:9" ht="14">
      <c r="A54" s="1"/>
      <c r="B54" s="1"/>
      <c r="C54" s="1"/>
      <c r="D54" s="1"/>
      <c r="E54" s="1"/>
      <c r="F54" s="1"/>
      <c r="G54" s="1"/>
      <c r="H54" s="1"/>
      <c r="I54" s="3"/>
    </row>
  </sheetData>
  <mergeCells count="5">
    <mergeCell ref="A3:I3"/>
    <mergeCell ref="C1:E1"/>
    <mergeCell ref="B9:H9"/>
    <mergeCell ref="G10:H10"/>
    <mergeCell ref="A10:E10"/>
  </mergeCells>
  <phoneticPr fontId="13" type="noConversion"/>
  <pageMargins left="0.75" right="0.75" top="0.5" bottom="0.25" header="0.5" footer="0.5"/>
  <pageSetup scale="90" orientation="portrait" r:id="rId1"/>
  <headerFooter alignWithMargins="0">
    <oddFooter>&amp;R&amp;D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I35"/>
  <sheetViews>
    <sheetView showGridLines="0" zoomScaleNormal="100" workbookViewId="0"/>
  </sheetViews>
  <sheetFormatPr baseColWidth="10" defaultColWidth="8.83203125" defaultRowHeight="13"/>
  <cols>
    <col min="1" max="1" width="19.33203125" customWidth="1"/>
    <col min="2" max="2" width="8.6640625" customWidth="1"/>
    <col min="3" max="3" width="10.33203125" customWidth="1"/>
    <col min="6" max="6" width="10.5" customWidth="1"/>
  </cols>
  <sheetData>
    <row r="1" spans="1:9" ht="14">
      <c r="A1" s="1" t="s">
        <v>82</v>
      </c>
      <c r="B1" s="2" t="s">
        <v>0</v>
      </c>
      <c r="C1" s="130" t="s">
        <v>1</v>
      </c>
      <c r="D1" s="130"/>
      <c r="E1" s="130"/>
      <c r="F1" s="1"/>
      <c r="G1" s="1"/>
      <c r="H1" s="1"/>
      <c r="I1" s="3"/>
    </row>
    <row r="2" spans="1:9" ht="14">
      <c r="A2" s="1"/>
      <c r="B2" s="2" t="s">
        <v>149</v>
      </c>
      <c r="C2" s="1"/>
      <c r="D2" s="1"/>
      <c r="E2" s="1"/>
      <c r="F2" s="1"/>
      <c r="G2" s="1"/>
      <c r="H2" s="1"/>
      <c r="I2" s="3"/>
    </row>
    <row r="3" spans="1:9">
      <c r="A3" s="129" t="s">
        <v>145</v>
      </c>
      <c r="B3" s="129"/>
      <c r="C3" s="129"/>
      <c r="D3" s="129"/>
      <c r="E3" s="129"/>
      <c r="F3" s="129"/>
      <c r="G3" s="129"/>
      <c r="H3" s="129"/>
      <c r="I3" s="129"/>
    </row>
    <row r="4" spans="1:9" ht="14">
      <c r="A4" s="2" t="s">
        <v>110</v>
      </c>
      <c r="B4" s="1"/>
      <c r="C4" s="1"/>
      <c r="D4" s="1"/>
      <c r="E4" s="1" t="s">
        <v>0</v>
      </c>
      <c r="F4" s="1"/>
      <c r="G4" s="1"/>
      <c r="H4" s="1"/>
      <c r="I4" s="3"/>
    </row>
    <row r="5" spans="1:9" ht="14">
      <c r="A5" s="1" t="s">
        <v>111</v>
      </c>
      <c r="B5" s="1"/>
      <c r="C5" s="1"/>
      <c r="D5" s="1"/>
      <c r="E5" s="1"/>
      <c r="F5" s="1"/>
      <c r="G5" s="1"/>
      <c r="H5" s="1"/>
      <c r="I5" s="3"/>
    </row>
    <row r="6" spans="1:9" ht="15" thickBot="1">
      <c r="A6" s="7" t="s">
        <v>0</v>
      </c>
      <c r="B6" s="7"/>
      <c r="C6" s="10" t="s">
        <v>96</v>
      </c>
      <c r="D6" s="8">
        <f>SUM('Social Function'!F38)</f>
        <v>0</v>
      </c>
      <c r="E6" s="7"/>
      <c r="F6" s="8">
        <f>SUM('Social Function'!F38)</f>
        <v>0</v>
      </c>
      <c r="G6" s="7"/>
      <c r="H6" s="8">
        <f>SUM('Social Function'!H38)</f>
        <v>0</v>
      </c>
      <c r="I6" s="3"/>
    </row>
    <row r="7" spans="1:9" ht="15" thickTop="1">
      <c r="A7" s="1"/>
      <c r="B7" s="1"/>
      <c r="C7" s="2"/>
      <c r="D7" s="1"/>
      <c r="E7" s="1"/>
      <c r="F7" s="1"/>
      <c r="G7" s="1"/>
      <c r="H7" s="1"/>
      <c r="I7" s="3"/>
    </row>
    <row r="8" spans="1:9" ht="14">
      <c r="A8" s="2" t="s">
        <v>112</v>
      </c>
      <c r="B8" s="1"/>
      <c r="C8" s="1"/>
      <c r="D8" s="1"/>
      <c r="E8" s="1"/>
      <c r="F8" s="1"/>
      <c r="G8" s="1"/>
      <c r="H8" s="1"/>
      <c r="I8" s="3"/>
    </row>
    <row r="9" spans="1:9" ht="14">
      <c r="A9" s="102" t="s">
        <v>113</v>
      </c>
      <c r="B9" s="1"/>
      <c r="C9" s="1"/>
      <c r="D9" s="20">
        <v>0</v>
      </c>
      <c r="E9" s="1"/>
      <c r="F9" s="20">
        <v>0</v>
      </c>
      <c r="G9" s="1"/>
      <c r="H9" s="20">
        <v>0</v>
      </c>
      <c r="I9" s="113"/>
    </row>
    <row r="10" spans="1:9" ht="14">
      <c r="A10" s="102" t="s">
        <v>114</v>
      </c>
      <c r="B10" s="1"/>
      <c r="C10" s="1"/>
      <c r="D10" s="20">
        <v>0</v>
      </c>
      <c r="E10" s="1"/>
      <c r="F10" s="20">
        <v>0</v>
      </c>
      <c r="G10" s="1"/>
      <c r="H10" s="20">
        <v>0</v>
      </c>
      <c r="I10" s="3"/>
    </row>
    <row r="11" spans="1:9" ht="14">
      <c r="A11" s="102" t="s">
        <v>115</v>
      </c>
      <c r="B11" s="1"/>
      <c r="C11" s="1"/>
      <c r="D11" s="20">
        <v>0</v>
      </c>
      <c r="E11" s="1"/>
      <c r="F11" s="20">
        <v>0</v>
      </c>
      <c r="G11" s="1"/>
      <c r="H11" s="20">
        <v>0</v>
      </c>
      <c r="I11" s="3"/>
    </row>
    <row r="12" spans="1:9" ht="14">
      <c r="A12" s="102" t="s">
        <v>189</v>
      </c>
      <c r="B12" s="1"/>
      <c r="C12" s="1"/>
      <c r="D12" s="20">
        <v>0</v>
      </c>
      <c r="E12" s="1"/>
      <c r="F12" s="20">
        <v>0</v>
      </c>
      <c r="G12" s="1"/>
      <c r="H12" s="20">
        <v>0</v>
      </c>
      <c r="I12" s="3"/>
    </row>
    <row r="13" spans="1:9" ht="14">
      <c r="A13" s="102" t="s">
        <v>116</v>
      </c>
      <c r="B13" s="1"/>
      <c r="C13" s="1"/>
      <c r="D13" s="20">
        <v>0</v>
      </c>
      <c r="E13" s="1"/>
      <c r="F13" s="20">
        <v>0</v>
      </c>
      <c r="G13" s="1" t="s">
        <v>0</v>
      </c>
      <c r="H13" s="20">
        <v>0</v>
      </c>
      <c r="I13" s="3"/>
    </row>
    <row r="14" spans="1:9" ht="14">
      <c r="A14" s="102" t="s">
        <v>117</v>
      </c>
      <c r="B14" s="1"/>
      <c r="C14" s="1"/>
      <c r="D14" s="20">
        <v>0</v>
      </c>
      <c r="E14" s="1"/>
      <c r="F14" s="20">
        <v>0</v>
      </c>
      <c r="G14" s="1" t="s">
        <v>0</v>
      </c>
      <c r="H14" s="20">
        <v>0</v>
      </c>
      <c r="I14" s="3"/>
    </row>
    <row r="15" spans="1:9" ht="14">
      <c r="A15" s="102" t="s">
        <v>118</v>
      </c>
      <c r="B15" s="1"/>
      <c r="C15" s="1"/>
      <c r="D15" s="20">
        <v>0</v>
      </c>
      <c r="E15" s="1"/>
      <c r="F15" s="20">
        <v>0</v>
      </c>
      <c r="G15" s="1"/>
      <c r="H15" s="20">
        <v>0</v>
      </c>
      <c r="I15" s="3"/>
    </row>
    <row r="16" spans="1:9" ht="14">
      <c r="A16" s="104" t="s">
        <v>119</v>
      </c>
      <c r="B16" s="1" t="s">
        <v>0</v>
      </c>
      <c r="C16" s="1"/>
      <c r="D16" s="20">
        <v>0</v>
      </c>
      <c r="E16" s="1"/>
      <c r="F16" s="20">
        <v>0</v>
      </c>
      <c r="G16" s="1"/>
      <c r="H16" s="20">
        <v>0</v>
      </c>
      <c r="I16" s="3"/>
    </row>
    <row r="17" spans="1:9" ht="14">
      <c r="A17" s="104" t="s">
        <v>187</v>
      </c>
      <c r="B17" s="1"/>
      <c r="C17" s="1"/>
      <c r="D17" s="20">
        <v>0</v>
      </c>
      <c r="E17" s="1"/>
      <c r="F17" s="20">
        <v>0</v>
      </c>
      <c r="G17" s="1"/>
      <c r="H17" s="20">
        <v>0</v>
      </c>
      <c r="I17" s="3"/>
    </row>
    <row r="18" spans="1:9" ht="15" thickBot="1">
      <c r="A18" s="7" t="s">
        <v>0</v>
      </c>
      <c r="B18" s="7"/>
      <c r="C18" s="10" t="s">
        <v>96</v>
      </c>
      <c r="D18" s="8">
        <f>SUM(D9:D17)</f>
        <v>0</v>
      </c>
      <c r="E18" s="7"/>
      <c r="F18" s="8">
        <f>SUM(F9:F17)</f>
        <v>0</v>
      </c>
      <c r="G18" s="7"/>
      <c r="H18" s="8">
        <f>SUM(H9:H17)</f>
        <v>0</v>
      </c>
      <c r="I18" s="3"/>
    </row>
    <row r="19" spans="1:9" ht="15" thickTop="1">
      <c r="A19" s="1"/>
      <c r="B19" s="1"/>
      <c r="C19" s="2"/>
      <c r="D19" s="1"/>
      <c r="E19" s="1"/>
      <c r="F19" s="1"/>
      <c r="G19" s="1"/>
      <c r="H19" s="1"/>
      <c r="I19" s="3"/>
    </row>
    <row r="20" spans="1:9" ht="14">
      <c r="A20" s="2" t="s">
        <v>120</v>
      </c>
      <c r="B20" s="1"/>
      <c r="C20" s="2"/>
      <c r="D20" s="1"/>
      <c r="E20" s="1"/>
      <c r="F20" s="1"/>
      <c r="G20" s="1"/>
      <c r="H20" s="1"/>
      <c r="I20" s="3"/>
    </row>
    <row r="21" spans="1:9" ht="14">
      <c r="A21" s="102" t="s">
        <v>121</v>
      </c>
      <c r="B21" s="1"/>
      <c r="C21" s="2"/>
      <c r="D21" s="22">
        <v>0</v>
      </c>
      <c r="E21" s="1"/>
      <c r="F21" s="22">
        <v>0</v>
      </c>
      <c r="G21" s="1"/>
      <c r="H21" s="22">
        <v>0</v>
      </c>
      <c r="I21" s="3"/>
    </row>
    <row r="22" spans="1:9" ht="14">
      <c r="A22" s="101" t="s">
        <v>187</v>
      </c>
      <c r="B22" s="1"/>
      <c r="C22" s="2"/>
      <c r="D22" s="22">
        <v>0</v>
      </c>
      <c r="E22" s="1"/>
      <c r="F22" s="22">
        <v>0</v>
      </c>
      <c r="G22" s="1"/>
      <c r="H22" s="22">
        <v>0</v>
      </c>
      <c r="I22" s="3"/>
    </row>
    <row r="23" spans="1:9" ht="15" thickBot="1">
      <c r="A23" s="10"/>
      <c r="B23" s="7"/>
      <c r="C23" s="10" t="s">
        <v>96</v>
      </c>
      <c r="D23" s="15">
        <f>SUM(D21:D22)</f>
        <v>0</v>
      </c>
      <c r="E23" s="7"/>
      <c r="F23" s="15">
        <f>SUM(F21:F22)</f>
        <v>0</v>
      </c>
      <c r="G23" s="7"/>
      <c r="H23" s="15">
        <f>SUM(H21:H22)</f>
        <v>0</v>
      </c>
      <c r="I23" s="3"/>
    </row>
    <row r="24" spans="1:9" ht="15" thickTop="1">
      <c r="A24" s="2"/>
      <c r="B24" s="1"/>
      <c r="C24" s="2"/>
      <c r="D24" s="1"/>
      <c r="E24" s="1"/>
      <c r="F24" s="1"/>
      <c r="G24" s="1"/>
      <c r="H24" s="3"/>
      <c r="I24" s="3"/>
    </row>
    <row r="25" spans="1:9" ht="14">
      <c r="A25" s="105" t="s">
        <v>122</v>
      </c>
      <c r="B25" s="1"/>
      <c r="C25" s="2"/>
      <c r="D25" s="1"/>
      <c r="E25" s="1"/>
      <c r="F25" s="1"/>
      <c r="G25" s="1"/>
      <c r="H25" s="1"/>
      <c r="I25" s="3"/>
    </row>
    <row r="26" spans="1:9" ht="14">
      <c r="A26" s="104" t="s">
        <v>175</v>
      </c>
      <c r="B26" s="35">
        <v>0</v>
      </c>
      <c r="C26" s="2" t="s">
        <v>174</v>
      </c>
      <c r="D26" s="22">
        <f>(Expense!D47+'Expense con''t'!Total_Soc_Func)*0.01*'Expense con''t'!B26</f>
        <v>0</v>
      </c>
      <c r="E26" s="1"/>
      <c r="F26" s="22">
        <v>0</v>
      </c>
      <c r="G26" s="1"/>
      <c r="H26" s="22">
        <v>0</v>
      </c>
      <c r="I26" s="3"/>
    </row>
    <row r="27" spans="1:9" ht="14">
      <c r="A27" s="1" t="s">
        <v>187</v>
      </c>
      <c r="B27" s="35"/>
      <c r="C27" s="2"/>
      <c r="D27" s="29">
        <v>0</v>
      </c>
      <c r="E27" s="1"/>
      <c r="F27" s="29">
        <v>0</v>
      </c>
      <c r="G27" s="1"/>
      <c r="H27" s="29">
        <v>0</v>
      </c>
      <c r="I27" s="3"/>
    </row>
    <row r="28" spans="1:9" ht="15" thickBot="1">
      <c r="A28" s="10"/>
      <c r="B28" s="7"/>
      <c r="C28" s="10" t="s">
        <v>96</v>
      </c>
      <c r="D28" s="15">
        <f>SUM(D26:D27)</f>
        <v>0</v>
      </c>
      <c r="E28" s="7"/>
      <c r="F28" s="15">
        <f>SUM(F26:F27)</f>
        <v>0</v>
      </c>
      <c r="G28" s="7"/>
      <c r="H28" s="15">
        <f>SUM(H26:H27)</f>
        <v>0</v>
      </c>
      <c r="I28" s="3"/>
    </row>
    <row r="29" spans="1:9" ht="15" thickTop="1">
      <c r="A29" s="2"/>
      <c r="B29" s="1"/>
      <c r="C29" s="2"/>
      <c r="D29" s="1"/>
      <c r="E29" s="1"/>
      <c r="F29" s="1"/>
      <c r="G29" s="1"/>
      <c r="H29" s="1"/>
      <c r="I29" s="3"/>
    </row>
    <row r="30" spans="1:9" ht="14">
      <c r="A30" s="2"/>
      <c r="B30" s="1"/>
      <c r="C30" s="2"/>
      <c r="D30" s="1"/>
      <c r="E30" s="1"/>
      <c r="F30" s="1"/>
      <c r="G30" s="1"/>
      <c r="H30" s="3"/>
      <c r="I30" s="3"/>
    </row>
    <row r="31" spans="1:9" ht="14">
      <c r="A31" s="1"/>
      <c r="B31" s="1"/>
      <c r="C31" s="2"/>
      <c r="D31" s="1"/>
      <c r="E31" s="1"/>
      <c r="F31" s="1"/>
      <c r="G31" s="1"/>
      <c r="H31" s="1"/>
      <c r="I31" s="3"/>
    </row>
    <row r="32" spans="1:9" ht="15" thickBot="1">
      <c r="A32" s="7"/>
      <c r="B32" s="10" t="s">
        <v>123</v>
      </c>
      <c r="C32" s="7"/>
      <c r="D32" s="16">
        <f>(Expense!Total_manag_srvcs+Expense!Total_promotion+Expense!Total_Conf_Publ+Expense!Total_exhibit_vendor+Expense!Total_local_arrangements+D6+D18+D23+D28+Expense!Total_reg_exp)</f>
        <v>0</v>
      </c>
      <c r="E32" s="7"/>
      <c r="F32" s="16">
        <f>SUM(Expense!F15+Expense!F19+Expense!F27+Expense!F32+Expense!F38+Expense!F52+'Expense con''t'!F6+'Expense con''t'!F18+'Expense con''t'!F23+'Expense con''t'!F28)</f>
        <v>0</v>
      </c>
      <c r="G32" s="7"/>
      <c r="H32" s="16">
        <f>SUM(Expense!H15+Expense!H19+Expense!H27+Expense!H32+Expense!H38+Expense!H52+'Expense con''t'!H6+'Expense con''t'!H18+'Expense con''t'!H23+'Expense con''t'!H28)</f>
        <v>0</v>
      </c>
      <c r="I32" s="3"/>
    </row>
    <row r="33" spans="1:9" ht="15" thickTop="1">
      <c r="A33" s="1" t="s">
        <v>0</v>
      </c>
      <c r="B33" s="1"/>
      <c r="C33" s="1"/>
      <c r="D33" s="1"/>
      <c r="E33" s="1"/>
      <c r="F33" s="1"/>
      <c r="G33" s="1" t="s">
        <v>0</v>
      </c>
      <c r="H33" s="1"/>
      <c r="I33" s="3"/>
    </row>
    <row r="34" spans="1:9" ht="14">
      <c r="A34" s="1"/>
      <c r="B34" s="1"/>
      <c r="C34" s="1"/>
      <c r="D34" s="1"/>
      <c r="E34" s="1"/>
      <c r="F34" s="1"/>
      <c r="G34" s="1"/>
      <c r="H34" s="1"/>
      <c r="I34" s="3"/>
    </row>
    <row r="35" spans="1:9">
      <c r="A35" s="104" t="s">
        <v>0</v>
      </c>
    </row>
  </sheetData>
  <mergeCells count="2">
    <mergeCell ref="C1:E1"/>
    <mergeCell ref="A3:I3"/>
  </mergeCells>
  <phoneticPr fontId="13" type="noConversion"/>
  <pageMargins left="0.75" right="0.75" top="0.5" bottom="0.25" header="0.5" footer="0.5"/>
  <pageSetup scale="90" orientation="portrait" r:id="rId1"/>
  <headerFooter alignWithMargins="0">
    <oddFooter>&amp;R&amp;D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L62"/>
  <sheetViews>
    <sheetView showGridLines="0" zoomScale="110" zoomScaleNormal="110" workbookViewId="0"/>
  </sheetViews>
  <sheetFormatPr baseColWidth="10" defaultColWidth="8.83203125" defaultRowHeight="13"/>
  <cols>
    <col min="1" max="1" width="19.33203125" customWidth="1"/>
    <col min="2" max="2" width="8.6640625" customWidth="1"/>
    <col min="3" max="3" width="10.33203125" customWidth="1"/>
    <col min="6" max="6" width="10.5" customWidth="1"/>
  </cols>
  <sheetData>
    <row r="1" spans="1:9" ht="14">
      <c r="A1" s="1"/>
      <c r="B1" s="1"/>
      <c r="C1" s="1"/>
      <c r="D1" s="2" t="s">
        <v>110</v>
      </c>
      <c r="E1" s="1"/>
      <c r="F1" s="1"/>
      <c r="G1" s="1"/>
      <c r="H1" s="1"/>
      <c r="I1" s="3"/>
    </row>
    <row r="2" spans="1:9" ht="14">
      <c r="A2" s="1"/>
      <c r="B2" s="1"/>
      <c r="C2" s="3"/>
      <c r="D2" s="2" t="s">
        <v>53</v>
      </c>
      <c r="E2" s="1"/>
      <c r="F2" s="1"/>
      <c r="G2" s="1"/>
      <c r="H2" s="1"/>
      <c r="I2" s="3"/>
    </row>
    <row r="3" spans="1:9">
      <c r="A3" s="129" t="s">
        <v>145</v>
      </c>
      <c r="B3" s="129"/>
      <c r="C3" s="129"/>
      <c r="D3" s="129"/>
      <c r="E3" s="129"/>
      <c r="F3" s="129"/>
      <c r="G3" s="129"/>
      <c r="H3" s="129"/>
      <c r="I3" s="129"/>
    </row>
    <row r="4" spans="1:9" ht="14">
      <c r="A4" s="1"/>
      <c r="B4" s="1"/>
      <c r="C4" s="1"/>
      <c r="D4" s="2"/>
      <c r="E4" s="1"/>
      <c r="F4" s="1"/>
      <c r="G4" s="1"/>
      <c r="H4" s="1"/>
      <c r="I4" s="3"/>
    </row>
    <row r="5" spans="1:9" ht="14">
      <c r="A5" s="1" t="s">
        <v>177</v>
      </c>
      <c r="B5" s="1"/>
      <c r="C5" s="1"/>
      <c r="D5" s="1"/>
      <c r="E5" s="1"/>
      <c r="F5" s="45" t="s">
        <v>6</v>
      </c>
      <c r="G5" s="45" t="s">
        <v>124</v>
      </c>
      <c r="H5" s="45" t="s">
        <v>63</v>
      </c>
      <c r="I5" s="3"/>
    </row>
    <row r="6" spans="1:9" ht="14">
      <c r="A6" s="1" t="s">
        <v>176</v>
      </c>
      <c r="C6" s="83" t="s">
        <v>147</v>
      </c>
      <c r="E6" s="1" t="s">
        <v>148</v>
      </c>
      <c r="F6" s="61"/>
      <c r="G6" s="61"/>
      <c r="H6" s="61"/>
      <c r="I6" s="3"/>
    </row>
    <row r="7" spans="1:9" ht="14">
      <c r="A7" s="39">
        <v>0</v>
      </c>
      <c r="B7" s="95" t="s">
        <v>146</v>
      </c>
      <c r="C7" s="39">
        <v>0</v>
      </c>
      <c r="D7" s="95" t="s">
        <v>146</v>
      </c>
      <c r="E7" s="47">
        <v>0</v>
      </c>
      <c r="F7" s="41">
        <f>A7*C7*E7</f>
        <v>0</v>
      </c>
      <c r="G7" s="56"/>
      <c r="H7" s="56"/>
      <c r="I7" s="3"/>
    </row>
    <row r="8" spans="1:9" ht="14">
      <c r="A8" s="58">
        <v>0</v>
      </c>
      <c r="B8" s="96" t="s">
        <v>146</v>
      </c>
      <c r="C8" s="58">
        <v>0</v>
      </c>
      <c r="D8" s="96" t="s">
        <v>146</v>
      </c>
      <c r="E8" s="59">
        <v>0</v>
      </c>
      <c r="F8" s="56"/>
      <c r="G8" s="54">
        <f>A8*C8*E8</f>
        <v>0</v>
      </c>
      <c r="H8" s="46"/>
      <c r="I8" s="3"/>
    </row>
    <row r="9" spans="1:9" ht="14">
      <c r="A9" s="39">
        <v>0</v>
      </c>
      <c r="B9" s="95" t="s">
        <v>146</v>
      </c>
      <c r="C9" s="39">
        <v>0</v>
      </c>
      <c r="D9" s="95" t="s">
        <v>146</v>
      </c>
      <c r="E9" s="40">
        <v>0</v>
      </c>
      <c r="F9" s="48"/>
      <c r="G9" s="48"/>
      <c r="H9" s="41">
        <f>A9*C9*E9</f>
        <v>0</v>
      </c>
      <c r="I9" s="3"/>
    </row>
    <row r="10" spans="1:9" ht="14">
      <c r="F10" s="46"/>
      <c r="G10" s="46"/>
      <c r="H10" s="46"/>
      <c r="I10" s="3"/>
    </row>
    <row r="11" spans="1:9" ht="14">
      <c r="A11" s="1" t="s">
        <v>125</v>
      </c>
      <c r="B11" s="1"/>
      <c r="C11" s="1"/>
      <c r="D11" s="1"/>
      <c r="E11" s="1"/>
      <c r="F11" s="46"/>
      <c r="G11" s="46"/>
      <c r="H11" s="46"/>
      <c r="I11" s="3"/>
    </row>
    <row r="12" spans="1:9" ht="14">
      <c r="A12" s="1" t="s">
        <v>144</v>
      </c>
      <c r="C12" s="83" t="s">
        <v>147</v>
      </c>
      <c r="E12" s="1" t="s">
        <v>148</v>
      </c>
      <c r="F12" s="46"/>
      <c r="G12" s="46"/>
      <c r="H12" s="46"/>
      <c r="I12" s="3"/>
    </row>
    <row r="13" spans="1:9" ht="14">
      <c r="A13" s="39">
        <v>0</v>
      </c>
      <c r="B13" s="95" t="s">
        <v>146</v>
      </c>
      <c r="C13" s="39">
        <v>0</v>
      </c>
      <c r="D13" s="95" t="s">
        <v>146</v>
      </c>
      <c r="E13" s="49">
        <v>0</v>
      </c>
      <c r="F13" s="50">
        <f>A13*C13*E13</f>
        <v>0</v>
      </c>
      <c r="G13" s="53"/>
      <c r="H13" s="44"/>
      <c r="I13" s="3"/>
    </row>
    <row r="14" spans="1:9" ht="14">
      <c r="A14" s="39">
        <v>0</v>
      </c>
      <c r="B14" s="95" t="s">
        <v>146</v>
      </c>
      <c r="C14" s="39">
        <v>0</v>
      </c>
      <c r="D14" s="95" t="s">
        <v>146</v>
      </c>
      <c r="E14" s="43">
        <v>0</v>
      </c>
      <c r="F14" s="42"/>
      <c r="G14" s="41">
        <f>A14*C14*E14</f>
        <v>0</v>
      </c>
      <c r="H14" s="46"/>
      <c r="I14" s="3"/>
    </row>
    <row r="15" spans="1:9" ht="14">
      <c r="A15" s="39">
        <v>0</v>
      </c>
      <c r="B15" s="95" t="s">
        <v>146</v>
      </c>
      <c r="C15" s="39">
        <v>0</v>
      </c>
      <c r="D15" s="95" t="s">
        <v>146</v>
      </c>
      <c r="E15" s="43">
        <v>0</v>
      </c>
      <c r="F15" s="53"/>
      <c r="G15" s="44"/>
      <c r="H15" s="41">
        <f>A15*C15*E15</f>
        <v>0</v>
      </c>
      <c r="I15" s="3"/>
    </row>
    <row r="16" spans="1:9" ht="14">
      <c r="F16" s="46"/>
      <c r="G16" s="46"/>
      <c r="H16" s="46"/>
      <c r="I16" s="3"/>
    </row>
    <row r="17" spans="1:9" ht="14">
      <c r="A17" s="1" t="s">
        <v>184</v>
      </c>
      <c r="B17" s="1"/>
      <c r="C17" s="1"/>
      <c r="D17" s="1"/>
      <c r="E17" s="1"/>
      <c r="F17" s="46"/>
      <c r="G17" s="46"/>
      <c r="H17" s="46"/>
      <c r="I17" s="3"/>
    </row>
    <row r="18" spans="1:9" ht="14">
      <c r="A18" s="1" t="s">
        <v>143</v>
      </c>
      <c r="C18" s="83" t="s">
        <v>147</v>
      </c>
      <c r="E18" s="1" t="s">
        <v>148</v>
      </c>
      <c r="F18" s="46"/>
      <c r="G18" s="46"/>
      <c r="H18" s="61"/>
      <c r="I18" s="3"/>
    </row>
    <row r="19" spans="1:9" ht="14">
      <c r="A19" s="39">
        <v>0</v>
      </c>
      <c r="B19" s="95" t="s">
        <v>146</v>
      </c>
      <c r="C19" s="39">
        <v>0</v>
      </c>
      <c r="D19" s="95" t="s">
        <v>146</v>
      </c>
      <c r="E19" s="49">
        <v>0</v>
      </c>
      <c r="F19" s="55">
        <f>A19*C19*E19</f>
        <v>0</v>
      </c>
      <c r="G19" s="53"/>
      <c r="H19" s="60"/>
      <c r="I19" s="3"/>
    </row>
    <row r="20" spans="1:9" ht="14">
      <c r="A20" s="39">
        <v>0</v>
      </c>
      <c r="B20" s="95" t="s">
        <v>146</v>
      </c>
      <c r="C20" s="39">
        <v>0</v>
      </c>
      <c r="D20" s="95" t="s">
        <v>146</v>
      </c>
      <c r="E20" s="43">
        <v>0</v>
      </c>
      <c r="F20" s="56"/>
      <c r="G20" s="41">
        <f>A20*C20*E20</f>
        <v>0</v>
      </c>
      <c r="H20" s="57"/>
      <c r="I20" s="3"/>
    </row>
    <row r="21" spans="1:9" ht="14">
      <c r="A21" s="39">
        <v>0</v>
      </c>
      <c r="B21" s="95" t="s">
        <v>146</v>
      </c>
      <c r="C21" s="39">
        <v>0</v>
      </c>
      <c r="D21" s="95" t="s">
        <v>146</v>
      </c>
      <c r="E21" s="43">
        <v>0</v>
      </c>
      <c r="F21" s="53"/>
      <c r="G21" s="44"/>
      <c r="H21" s="41">
        <f>A21*C21*E21</f>
        <v>0</v>
      </c>
      <c r="I21" s="3"/>
    </row>
    <row r="22" spans="1:9" ht="14">
      <c r="F22" s="46"/>
      <c r="G22" s="46"/>
      <c r="H22" s="46"/>
      <c r="I22" s="3"/>
    </row>
    <row r="23" spans="1:9" ht="14">
      <c r="A23" s="4" t="s">
        <v>185</v>
      </c>
      <c r="B23" s="1"/>
      <c r="C23" s="1"/>
      <c r="D23" s="1"/>
      <c r="E23" s="1"/>
      <c r="F23" s="46"/>
      <c r="G23" s="46"/>
      <c r="H23" s="46"/>
      <c r="I23" s="3"/>
    </row>
    <row r="24" spans="1:9" ht="14">
      <c r="A24" s="1" t="s">
        <v>142</v>
      </c>
      <c r="C24" s="83" t="s">
        <v>147</v>
      </c>
      <c r="E24" s="1" t="s">
        <v>148</v>
      </c>
      <c r="F24" s="46"/>
      <c r="G24" s="46"/>
      <c r="H24" s="46"/>
      <c r="I24" s="3"/>
    </row>
    <row r="25" spans="1:9" ht="14">
      <c r="A25" s="39">
        <v>0</v>
      </c>
      <c r="B25" s="95" t="s">
        <v>146</v>
      </c>
      <c r="C25" s="39">
        <v>0</v>
      </c>
      <c r="D25" s="95" t="s">
        <v>146</v>
      </c>
      <c r="E25" s="49">
        <v>0</v>
      </c>
      <c r="F25" s="50">
        <f>A25*C25*E25</f>
        <v>0</v>
      </c>
      <c r="G25" s="53"/>
      <c r="H25" s="44"/>
      <c r="I25" s="3"/>
    </row>
    <row r="26" spans="1:9" ht="14">
      <c r="A26" s="39">
        <v>0</v>
      </c>
      <c r="B26" s="95" t="s">
        <v>146</v>
      </c>
      <c r="C26" s="39">
        <v>0</v>
      </c>
      <c r="D26" s="95" t="s">
        <v>146</v>
      </c>
      <c r="E26" s="43">
        <v>0</v>
      </c>
      <c r="F26" s="42"/>
      <c r="G26" s="41">
        <f>A26*C26*E26</f>
        <v>0</v>
      </c>
      <c r="H26" s="46"/>
      <c r="I26" s="3"/>
    </row>
    <row r="27" spans="1:9" ht="14">
      <c r="A27" s="39">
        <v>0</v>
      </c>
      <c r="B27" s="95" t="s">
        <v>146</v>
      </c>
      <c r="C27" s="39">
        <v>0</v>
      </c>
      <c r="D27" s="95" t="s">
        <v>146</v>
      </c>
      <c r="E27" s="43">
        <v>0</v>
      </c>
      <c r="F27" s="53"/>
      <c r="G27" s="44"/>
      <c r="H27" s="41">
        <f>A27*C27*E27</f>
        <v>0</v>
      </c>
      <c r="I27" s="3"/>
    </row>
    <row r="28" spans="1:9" ht="14">
      <c r="F28" s="46"/>
      <c r="G28" s="46"/>
      <c r="H28" s="46"/>
      <c r="I28" s="3"/>
    </row>
    <row r="29" spans="1:9" ht="14">
      <c r="A29" s="4" t="s">
        <v>126</v>
      </c>
      <c r="B29" s="1"/>
      <c r="C29" s="1"/>
      <c r="D29" s="1"/>
      <c r="E29" s="1"/>
      <c r="F29" s="46"/>
      <c r="G29" s="46"/>
      <c r="H29" s="46"/>
      <c r="I29" s="3"/>
    </row>
    <row r="30" spans="1:9" ht="14">
      <c r="A30" s="1" t="s">
        <v>141</v>
      </c>
      <c r="C30" s="83" t="s">
        <v>147</v>
      </c>
      <c r="E30" s="1" t="s">
        <v>148</v>
      </c>
      <c r="F30" s="46"/>
      <c r="G30" s="46"/>
      <c r="H30" s="46"/>
      <c r="I30" s="3"/>
    </row>
    <row r="31" spans="1:9" ht="14">
      <c r="A31" s="39">
        <v>0</v>
      </c>
      <c r="B31" s="97" t="s">
        <v>146</v>
      </c>
      <c r="C31" s="39">
        <v>0</v>
      </c>
      <c r="D31" s="97" t="s">
        <v>146</v>
      </c>
      <c r="E31" s="52">
        <v>0</v>
      </c>
      <c r="F31" s="50">
        <f>A31*C31*E31</f>
        <v>0</v>
      </c>
      <c r="G31" s="53"/>
      <c r="H31" s="44"/>
      <c r="I31" s="3"/>
    </row>
    <row r="32" spans="1:9" ht="14">
      <c r="A32" s="39">
        <v>0</v>
      </c>
      <c r="B32" s="95" t="s">
        <v>146</v>
      </c>
      <c r="C32" s="39">
        <v>0</v>
      </c>
      <c r="D32" s="95" t="s">
        <v>146</v>
      </c>
      <c r="E32" s="43">
        <v>0</v>
      </c>
      <c r="F32" s="42"/>
      <c r="G32" s="41">
        <f>A32*C32*E32</f>
        <v>0</v>
      </c>
      <c r="H32" s="46"/>
      <c r="I32" s="3"/>
    </row>
    <row r="33" spans="1:12" ht="14">
      <c r="A33" s="39">
        <v>0</v>
      </c>
      <c r="B33" s="95" t="s">
        <v>146</v>
      </c>
      <c r="C33" s="39">
        <v>0</v>
      </c>
      <c r="D33" s="95" t="s">
        <v>146</v>
      </c>
      <c r="E33" s="43">
        <v>0</v>
      </c>
      <c r="F33" s="53"/>
      <c r="G33" s="44"/>
      <c r="H33" s="41">
        <f>A33*C33*E33</f>
        <v>0</v>
      </c>
      <c r="I33" s="3"/>
    </row>
    <row r="34" spans="1:12" ht="14">
      <c r="F34" s="46"/>
      <c r="G34" s="46"/>
      <c r="H34" s="46"/>
      <c r="I34" s="3"/>
    </row>
    <row r="35" spans="1:12" ht="14">
      <c r="A35" s="1"/>
      <c r="B35" s="1"/>
      <c r="C35" s="1"/>
      <c r="D35" s="1"/>
      <c r="E35" s="1"/>
      <c r="F35" s="46"/>
      <c r="G35" s="46"/>
      <c r="H35" s="46"/>
      <c r="I35" s="3"/>
    </row>
    <row r="36" spans="1:12" ht="14">
      <c r="A36" s="4"/>
      <c r="B36" s="4"/>
      <c r="C36" s="1"/>
      <c r="D36" s="1"/>
      <c r="E36" s="1"/>
      <c r="F36" s="27">
        <v>0</v>
      </c>
      <c r="G36" s="27">
        <v>0</v>
      </c>
      <c r="H36" s="27">
        <v>0</v>
      </c>
      <c r="I36" s="3"/>
    </row>
    <row r="37" spans="1:12" ht="14">
      <c r="A37" s="1"/>
      <c r="B37" s="1"/>
      <c r="C37" s="1"/>
      <c r="D37" s="1"/>
      <c r="E37" s="1"/>
      <c r="F37" s="46"/>
      <c r="G37" s="46"/>
      <c r="H37" s="46"/>
      <c r="I37" s="3"/>
    </row>
    <row r="38" spans="1:12" ht="14">
      <c r="A38" s="7" t="s">
        <v>127</v>
      </c>
      <c r="B38" s="7"/>
      <c r="C38" s="7"/>
      <c r="D38" s="7"/>
      <c r="E38" s="7"/>
      <c r="F38" s="51">
        <f>F36+F31+F25+F19+F13+F7</f>
        <v>0</v>
      </c>
      <c r="G38" s="51">
        <f>G36+G32+G26+G20+G14+G8</f>
        <v>0</v>
      </c>
      <c r="H38" s="51">
        <f>H36+H33+H27+H21+H15+H9</f>
        <v>0</v>
      </c>
      <c r="I38" s="3"/>
    </row>
    <row r="39" spans="1:12" ht="14">
      <c r="A39" s="1"/>
      <c r="B39" s="1"/>
      <c r="C39" s="1"/>
      <c r="D39" s="1"/>
      <c r="E39" s="1"/>
      <c r="F39" s="1"/>
      <c r="G39" s="1"/>
      <c r="H39" s="1"/>
      <c r="I39" s="3"/>
    </row>
    <row r="40" spans="1:12" ht="14">
      <c r="A40" s="127" t="s">
        <v>208</v>
      </c>
      <c r="B40" s="1"/>
      <c r="C40" s="1"/>
      <c r="D40" s="1"/>
      <c r="E40" s="1"/>
      <c r="F40" s="126">
        <f>IF(Summary!C18&gt;0,'Social Function'!F38/Summary!C18,0)</f>
        <v>0</v>
      </c>
      <c r="G40" s="126">
        <f>IF(Summary!E18&gt;0,'Social Function'!G38/Summary!E18,0)</f>
        <v>0</v>
      </c>
      <c r="H40" s="126">
        <f>IF(Summary!G18&gt;0,'Social Function'!H38/Summary!G18,0)</f>
        <v>0</v>
      </c>
      <c r="I40" s="3"/>
    </row>
    <row r="41" spans="1:12" ht="14">
      <c r="A41" s="1"/>
      <c r="B41" s="1"/>
      <c r="C41" s="1"/>
      <c r="D41" s="1"/>
      <c r="E41" s="1"/>
      <c r="F41" s="1"/>
      <c r="G41" s="1"/>
      <c r="H41" s="1"/>
      <c r="I41" s="3"/>
    </row>
    <row r="42" spans="1:12" ht="14">
      <c r="A42" s="1"/>
      <c r="B42" s="2" t="s">
        <v>128</v>
      </c>
      <c r="C42" s="1"/>
      <c r="D42" s="1"/>
      <c r="E42" s="1"/>
      <c r="F42" s="125" t="e">
        <f>F38/Revenue!C30</f>
        <v>#DIV/0!</v>
      </c>
      <c r="G42" s="125" t="e">
        <f>G38/Revenue!G30</f>
        <v>#DIV/0!</v>
      </c>
      <c r="H42" s="125" t="e">
        <f>H38/Revenue!K30</f>
        <v>#DIV/0!</v>
      </c>
      <c r="I42" s="3"/>
    </row>
    <row r="43" spans="1:12" ht="14">
      <c r="A43" s="1"/>
      <c r="B43" s="1" t="s">
        <v>129</v>
      </c>
      <c r="C43" s="1"/>
      <c r="D43" s="1"/>
      <c r="E43" s="1"/>
      <c r="F43" s="1"/>
      <c r="G43" s="1"/>
      <c r="H43" s="1"/>
      <c r="I43" s="3"/>
    </row>
    <row r="44" spans="1:12" ht="14">
      <c r="A44" s="1"/>
      <c r="B44" s="1"/>
      <c r="C44" s="1"/>
      <c r="D44" s="1"/>
      <c r="E44" s="1"/>
      <c r="F44" s="1"/>
      <c r="G44" s="1"/>
      <c r="H44" s="1"/>
      <c r="I44" s="3"/>
    </row>
    <row r="45" spans="1:12" ht="14">
      <c r="A45" s="1"/>
      <c r="B45" s="1"/>
      <c r="C45" s="1" t="s">
        <v>0</v>
      </c>
      <c r="D45" s="2" t="s">
        <v>130</v>
      </c>
      <c r="E45" s="1"/>
      <c r="F45" s="1"/>
      <c r="G45" s="1"/>
      <c r="H45" s="1"/>
      <c r="I45" s="3"/>
    </row>
    <row r="46" spans="1:12" ht="14">
      <c r="A46" s="1"/>
      <c r="B46" s="1"/>
      <c r="C46" s="1"/>
      <c r="D46" s="1"/>
      <c r="E46" s="1"/>
      <c r="F46" s="1"/>
      <c r="G46" s="1"/>
      <c r="H46" s="1"/>
      <c r="I46" s="3"/>
    </row>
    <row r="47" spans="1:12" s="119" customFormat="1">
      <c r="A47" s="115" t="s">
        <v>178</v>
      </c>
      <c r="B47" s="116" t="s">
        <v>6</v>
      </c>
      <c r="C47" s="116" t="s">
        <v>124</v>
      </c>
      <c r="D47" s="116" t="s">
        <v>63</v>
      </c>
      <c r="E47" s="117"/>
      <c r="F47" s="117"/>
      <c r="G47" s="118"/>
      <c r="H47" s="118"/>
      <c r="I47" s="118"/>
    </row>
    <row r="48" spans="1:12" ht="15">
      <c r="A48" s="120" t="s">
        <v>179</v>
      </c>
      <c r="B48" s="24">
        <v>0</v>
      </c>
      <c r="C48" s="24">
        <v>0</v>
      </c>
      <c r="D48" s="24">
        <v>0</v>
      </c>
      <c r="E48" s="106"/>
      <c r="F48" s="3"/>
      <c r="G48" s="114"/>
      <c r="H48" s="114"/>
      <c r="I48" s="114"/>
      <c r="J48" s="6"/>
      <c r="K48" s="3"/>
      <c r="L48" s="1"/>
    </row>
    <row r="49" spans="1:12" ht="15">
      <c r="A49" s="120" t="s">
        <v>180</v>
      </c>
      <c r="B49" s="34">
        <v>0</v>
      </c>
      <c r="C49" s="34">
        <v>0</v>
      </c>
      <c r="D49" s="34">
        <v>0</v>
      </c>
      <c r="E49" s="106"/>
      <c r="F49" s="1"/>
      <c r="G49" s="114"/>
      <c r="H49" s="114"/>
      <c r="I49" s="114"/>
      <c r="J49" s="6"/>
      <c r="K49" s="1"/>
      <c r="L49" s="1"/>
    </row>
    <row r="50" spans="1:12" ht="15">
      <c r="A50" s="120" t="s">
        <v>181</v>
      </c>
      <c r="B50" s="27">
        <v>0</v>
      </c>
      <c r="C50" s="27">
        <v>0</v>
      </c>
      <c r="D50" s="27">
        <v>0</v>
      </c>
      <c r="E50" s="106"/>
      <c r="F50" s="1"/>
      <c r="G50" s="114"/>
      <c r="H50" s="114"/>
      <c r="I50" s="114"/>
      <c r="J50" s="6"/>
      <c r="K50" s="1"/>
      <c r="L50" s="1"/>
    </row>
    <row r="51" spans="1:12" ht="14">
      <c r="A51" s="1"/>
      <c r="B51" s="1"/>
      <c r="C51" s="1"/>
      <c r="D51" s="1"/>
      <c r="E51" s="1"/>
      <c r="F51" s="1"/>
      <c r="G51" s="1"/>
      <c r="H51" s="1"/>
      <c r="I51" s="3"/>
    </row>
    <row r="52" spans="1:12" ht="14">
      <c r="A52" s="1"/>
      <c r="B52" s="1"/>
      <c r="C52" s="1"/>
      <c r="D52" s="1"/>
      <c r="E52" s="1"/>
      <c r="F52" s="1"/>
      <c r="G52" s="1"/>
      <c r="H52" s="1"/>
      <c r="I52" s="3"/>
    </row>
    <row r="53" spans="1:12" ht="14">
      <c r="A53" s="7" t="s">
        <v>131</v>
      </c>
      <c r="B53" s="7"/>
      <c r="C53" s="7"/>
      <c r="D53" s="7"/>
      <c r="E53" s="7"/>
      <c r="F53" s="17">
        <f>B48+B49+B50+G48+G49+G50</f>
        <v>0</v>
      </c>
      <c r="G53" s="17">
        <f>C48+C49+C50+H48+H49+H50</f>
        <v>0</v>
      </c>
      <c r="H53" s="17">
        <f>D48+D49+D50+I48+I49+I50</f>
        <v>0</v>
      </c>
      <c r="I53" s="3"/>
    </row>
    <row r="54" spans="1:12" ht="15">
      <c r="A54" s="6"/>
      <c r="B54" s="1"/>
      <c r="C54" s="3"/>
      <c r="D54" s="3"/>
      <c r="E54" s="3"/>
      <c r="F54" s="1"/>
      <c r="G54" s="1"/>
      <c r="H54" s="1"/>
      <c r="I54" s="3"/>
    </row>
    <row r="55" spans="1:12" ht="14">
      <c r="A55" s="1"/>
      <c r="B55" s="1"/>
      <c r="C55" s="1"/>
      <c r="D55" s="1"/>
      <c r="E55" s="1"/>
      <c r="F55" s="1"/>
      <c r="G55" s="1"/>
      <c r="H55" s="1"/>
      <c r="I55" s="3"/>
    </row>
    <row r="56" spans="1:12" ht="15" thickBot="1">
      <c r="A56" s="7"/>
      <c r="B56" s="7" t="s">
        <v>132</v>
      </c>
      <c r="C56" s="7"/>
      <c r="D56" s="7"/>
      <c r="E56" s="7"/>
      <c r="F56" s="18">
        <f>F53+F38</f>
        <v>0</v>
      </c>
      <c r="G56" s="18">
        <f>G53+G38</f>
        <v>0</v>
      </c>
      <c r="H56" s="18">
        <f>H53+H38</f>
        <v>0</v>
      </c>
      <c r="I56" s="3"/>
    </row>
    <row r="57" spans="1:12" ht="14" thickTop="1">
      <c r="A57" s="1"/>
      <c r="B57" s="1"/>
      <c r="C57" s="1"/>
      <c r="D57" s="1"/>
      <c r="E57" s="1"/>
      <c r="F57" s="1"/>
      <c r="G57" s="1"/>
      <c r="H57" s="1"/>
      <c r="I57" s="1"/>
    </row>
    <row r="58" spans="1:12" ht="14">
      <c r="A58" s="1"/>
      <c r="B58" s="1"/>
      <c r="C58" s="1"/>
      <c r="D58" s="1"/>
      <c r="E58" s="1"/>
      <c r="F58" s="1"/>
      <c r="G58" s="1"/>
      <c r="H58" s="1"/>
      <c r="I58" s="3"/>
    </row>
    <row r="59" spans="1:12" ht="14">
      <c r="A59" s="1" t="s">
        <v>133</v>
      </c>
      <c r="B59" s="1"/>
      <c r="C59" s="1"/>
      <c r="D59" s="1"/>
      <c r="E59" s="1"/>
      <c r="F59" s="1"/>
      <c r="G59" s="1"/>
      <c r="H59" s="1"/>
      <c r="I59" s="3"/>
    </row>
    <row r="60" spans="1:12" ht="14">
      <c r="A60" s="1" t="s">
        <v>172</v>
      </c>
      <c r="B60" s="1"/>
      <c r="C60" s="1"/>
      <c r="D60" s="1"/>
      <c r="E60" s="1"/>
      <c r="F60" s="1"/>
      <c r="G60" s="1"/>
      <c r="H60" s="1"/>
      <c r="I60" s="3"/>
    </row>
    <row r="61" spans="1:12" ht="14">
      <c r="A61" s="1" t="s">
        <v>134</v>
      </c>
      <c r="B61" s="1"/>
      <c r="C61" s="1"/>
      <c r="D61" s="1"/>
      <c r="E61" s="1"/>
      <c r="F61" s="1"/>
      <c r="G61" s="1"/>
      <c r="H61" s="1"/>
      <c r="I61" s="3"/>
    </row>
    <row r="62" spans="1:12" ht="14">
      <c r="A62" s="1"/>
      <c r="B62" s="1"/>
      <c r="C62" s="1"/>
      <c r="D62" s="1"/>
      <c r="E62" s="1"/>
      <c r="F62" s="1"/>
      <c r="G62" s="1"/>
      <c r="H62" s="1"/>
      <c r="I62" s="3"/>
    </row>
  </sheetData>
  <mergeCells count="1">
    <mergeCell ref="A3:I3"/>
  </mergeCells>
  <phoneticPr fontId="13" type="noConversion"/>
  <pageMargins left="0.75" right="0.75" top="0.5" bottom="0.25" header="0.5" footer="0.5"/>
  <pageSetup scale="90" orientation="portrait" r:id="rId1"/>
  <headerFooter alignWithMargins="0">
    <oddFooter>&amp;R&amp;D</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23</vt:i4>
      </vt:variant>
    </vt:vector>
  </HeadingPairs>
  <TitlesOfParts>
    <vt:vector size="29" baseType="lpstr">
      <vt:lpstr>Guidelines</vt:lpstr>
      <vt:lpstr>Summary</vt:lpstr>
      <vt:lpstr>Revenue</vt:lpstr>
      <vt:lpstr>Expense</vt:lpstr>
      <vt:lpstr>Expense con't</vt:lpstr>
      <vt:lpstr>Social Function</vt:lpstr>
      <vt:lpstr>Expense!Print_Area</vt:lpstr>
      <vt:lpstr>'Expense con''t'!Print_Area</vt:lpstr>
      <vt:lpstr>Revenue!Print_Area</vt:lpstr>
      <vt:lpstr>'Social Function'!Print_Area</vt:lpstr>
      <vt:lpstr>Summary!Print_Area</vt:lpstr>
      <vt:lpstr>Revenue!Total__other</vt:lpstr>
      <vt:lpstr>'Expense con''t'!Total_administration</vt:lpstr>
      <vt:lpstr>'Expense con''t'!Total_Committee</vt:lpstr>
      <vt:lpstr>Revenue!Total_conf_pub_sales</vt:lpstr>
      <vt:lpstr>Expense!Total_Conf_Publ</vt:lpstr>
      <vt:lpstr>Expense!Total_exhibit_vendor</vt:lpstr>
      <vt:lpstr>Revenue!Total_exhibits</vt:lpstr>
      <vt:lpstr>Expense!Total_local_arrangements</vt:lpstr>
      <vt:lpstr>Expense!Total_manag_srvcs</vt:lpstr>
      <vt:lpstr>'Expense con''t'!total_miscellaneous</vt:lpstr>
      <vt:lpstr>Summary!total_outlays</vt:lpstr>
      <vt:lpstr>Expense!Total_promotion</vt:lpstr>
      <vt:lpstr>Summary!total_receipts</vt:lpstr>
      <vt:lpstr>Expense!Total_reg_exp</vt:lpstr>
      <vt:lpstr>Revenue!Total_reg_fees</vt:lpstr>
      <vt:lpstr>'Expense con''t'!Total_Soc_Func</vt:lpstr>
      <vt:lpstr>Revenue!Total_social_event</vt:lpstr>
      <vt:lpstr>total_social_function_expense</vt:lpstr>
    </vt:vector>
  </TitlesOfParts>
  <Company>IEEE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IEEE</dc:creator>
  <cp:lastModifiedBy>Lukrecija Lelong</cp:lastModifiedBy>
  <cp:lastPrinted>2004-05-17T22:03:09Z</cp:lastPrinted>
  <dcterms:created xsi:type="dcterms:W3CDTF">2002-05-24T12:05:55Z</dcterms:created>
  <dcterms:modified xsi:type="dcterms:W3CDTF">2024-03-09T15:22:09Z</dcterms:modified>
</cp:coreProperties>
</file>